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.T.B.Thuan\Quan ly SV\Hoc bong\DRL 2021 -T4\"/>
    </mc:Choice>
  </mc:AlternateContent>
  <xr:revisionPtr revIDLastSave="0" documentId="13_ncr:1_{640B86FE-B1C2-4694-8B65-529424FC2F7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_FilterDatabase" localSheetId="0" hidden="1">Sheet1!$A$4:$I$24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21" i="1"/>
  <c r="H22" i="1"/>
  <c r="H8" i="1"/>
  <c r="H12" i="1"/>
  <c r="H23" i="1"/>
  <c r="H9" i="1"/>
  <c r="H20" i="1"/>
  <c r="H6" i="1" l="1"/>
  <c r="H19" i="1"/>
  <c r="H13" i="1"/>
  <c r="H5" i="1"/>
  <c r="H14" i="1"/>
  <c r="H11" i="1"/>
  <c r="H16" i="1"/>
  <c r="H15" i="1"/>
  <c r="H17" i="1"/>
  <c r="H10" i="1"/>
  <c r="H18" i="1"/>
  <c r="H24" i="1" l="1"/>
  <c r="F27" i="1" s="1"/>
  <c r="F28" i="1" s="1"/>
</calcChain>
</file>

<file path=xl/sharedStrings.xml><?xml version="1.0" encoding="utf-8"?>
<sst xmlns="http://schemas.openxmlformats.org/spreadsheetml/2006/main" count="120" uniqueCount="69">
  <si>
    <t>TT</t>
  </si>
  <si>
    <t>Họ và tên</t>
  </si>
  <si>
    <t>Mã SV</t>
  </si>
  <si>
    <t>Lớp</t>
  </si>
  <si>
    <t>Điểm 
TBCHK</t>
  </si>
  <si>
    <t>Xếp loại 
rèn luyện</t>
  </si>
  <si>
    <t xml:space="preserve">Quỹ học bổng KKHT của khoa được cấp: </t>
  </si>
  <si>
    <t xml:space="preserve">Đã cấp: </t>
  </si>
  <si>
    <t>Người lập</t>
  </si>
  <si>
    <t>TỔNG</t>
  </si>
  <si>
    <t>đồng</t>
  </si>
  <si>
    <t>TS. Trịnh Quang Huy</t>
  </si>
  <si>
    <t>Nguyễn Thị Bích Thuận</t>
  </si>
  <si>
    <t>Số tiền chênh:</t>
  </si>
  <si>
    <t>KT. Trưởng khoa</t>
  </si>
  <si>
    <t>K63KHMTA</t>
  </si>
  <si>
    <t>nâng điểm rèn luyện</t>
  </si>
  <si>
    <t>Mức HBKKHT
(đ/kỳ)</t>
  </si>
  <si>
    <t>Ghi chú</t>
  </si>
  <si>
    <t>K63KHMTB</t>
  </si>
  <si>
    <t>639810</t>
  </si>
  <si>
    <t>Nguyễn Đức Cảnh</t>
  </si>
  <si>
    <t>621928</t>
  </si>
  <si>
    <t>Nguyễn Quốc Chưởng</t>
  </si>
  <si>
    <t>K62KHMTA</t>
  </si>
  <si>
    <t>621864</t>
  </si>
  <si>
    <t>Nguyễn Hồng Hạnh</t>
  </si>
  <si>
    <t>621898</t>
  </si>
  <si>
    <t>Nguyễn Thị Kim Oanh</t>
  </si>
  <si>
    <t>621924</t>
  </si>
  <si>
    <t>Nguyễn Thị Vân</t>
  </si>
  <si>
    <t>639736</t>
  </si>
  <si>
    <t>Nguyễn Thị Nhung</t>
  </si>
  <si>
    <t>621863</t>
  </si>
  <si>
    <t>Trần Thị Hạnh</t>
  </si>
  <si>
    <t>639724</t>
  </si>
  <si>
    <t>Tôn Thị Minh Khánh</t>
  </si>
  <si>
    <t>639744</t>
  </si>
  <si>
    <t>Nguyễn Hữu Thanh</t>
  </si>
  <si>
    <r>
      <t>ĐỀ NGHỊ XÉT CẤP HỌC BỔNG KHUYẾN KHÍCH HỌC TẬP 
HỌC KỲ 1 NĂM HỌC 2020 - 2021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</rPr>
      <t>)</t>
    </r>
  </si>
  <si>
    <t>Ngành</t>
  </si>
  <si>
    <t>Hà Nội, ngày 12 tháng 5 năm 2021</t>
  </si>
  <si>
    <t>DANH SÁCH SINH VIÊN KHOA TÀI NGUYÊN VÀ MÔI TRƯỜNG</t>
  </si>
  <si>
    <t>KHMT</t>
  </si>
  <si>
    <t>621884</t>
  </si>
  <si>
    <t>Bùi Thị Huyền</t>
  </si>
  <si>
    <t>621858</t>
  </si>
  <si>
    <t>Đinh Thị Hà</t>
  </si>
  <si>
    <t>639715</t>
  </si>
  <si>
    <t>Lò Thị Hằng</t>
  </si>
  <si>
    <t>639732</t>
  </si>
  <si>
    <t>Nguyễn Trà My</t>
  </si>
  <si>
    <t>639809</t>
  </si>
  <si>
    <t>Lê Thị Bắc</t>
  </si>
  <si>
    <t>639741</t>
  </si>
  <si>
    <t>Nguyễn Như Quỳnh</t>
  </si>
  <si>
    <t>646316</t>
  </si>
  <si>
    <t>Lê Viết Nhất</t>
  </si>
  <si>
    <t>K64KHMTA</t>
  </si>
  <si>
    <t>653151</t>
  </si>
  <si>
    <t>Nguyễn Đình Đức</t>
  </si>
  <si>
    <t>K65KHMTA</t>
  </si>
  <si>
    <t>651891</t>
  </si>
  <si>
    <t>Đinh Xuân Vũ</t>
  </si>
  <si>
    <t>651402</t>
  </si>
  <si>
    <t>Nguyễn Cao Phương Thảo</t>
  </si>
  <si>
    <t>Khá</t>
  </si>
  <si>
    <t>Xuất sắc</t>
  </si>
  <si>
    <t>Tốt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</si>
</sst>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3" fontId="7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/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16" workbookViewId="0">
      <selection activeCell="L8" sqref="L8"/>
    </sheetView>
  </sheetViews>
  <sheetFormatPr defaultRowHeight="15.75" x14ac:dyDescent="0.25"/>
  <cols>
    <col min="1" max="1" width="4.85546875" style="5" customWidth="1"/>
    <col min="2" max="2" width="8.42578125" style="5" customWidth="1"/>
    <col min="3" max="3" width="24.7109375" style="5" customWidth="1"/>
    <col min="4" max="4" width="14.140625" style="5" customWidth="1"/>
    <col min="5" max="5" width="7.7109375" style="5" customWidth="1"/>
    <col min="6" max="6" width="12.42578125" style="9" customWidth="1"/>
    <col min="7" max="7" width="10.140625" style="10" customWidth="1"/>
    <col min="8" max="8" width="12.7109375" style="7" customWidth="1"/>
    <col min="9" max="9" width="13" style="7" customWidth="1"/>
    <col min="10" max="11" width="9.140625" style="5"/>
    <col min="12" max="12" width="14.140625" style="5" customWidth="1"/>
    <col min="13" max="16384" width="9.140625" style="5"/>
  </cols>
  <sheetData>
    <row r="1" spans="1:11" ht="24.75" customHeight="1" x14ac:dyDescent="0.25">
      <c r="A1" s="8" t="s">
        <v>42</v>
      </c>
      <c r="B1" s="8"/>
    </row>
    <row r="2" spans="1:11" ht="47.25" customHeigh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4" spans="1:11" ht="47.25" x14ac:dyDescent="0.25">
      <c r="A4" s="11" t="s">
        <v>0</v>
      </c>
      <c r="B4" s="11" t="s">
        <v>2</v>
      </c>
      <c r="C4" s="11" t="s">
        <v>1</v>
      </c>
      <c r="D4" s="11" t="s">
        <v>3</v>
      </c>
      <c r="E4" s="11" t="s">
        <v>40</v>
      </c>
      <c r="F4" s="12" t="s">
        <v>4</v>
      </c>
      <c r="G4" s="12" t="s">
        <v>5</v>
      </c>
      <c r="H4" s="13" t="s">
        <v>17</v>
      </c>
      <c r="I4" s="13" t="s">
        <v>18</v>
      </c>
    </row>
    <row r="5" spans="1:11" x14ac:dyDescent="0.25">
      <c r="A5" s="2">
        <v>1</v>
      </c>
      <c r="B5" s="27" t="s">
        <v>22</v>
      </c>
      <c r="C5" s="28" t="s">
        <v>23</v>
      </c>
      <c r="D5" s="1" t="s">
        <v>24</v>
      </c>
      <c r="E5" s="1" t="s">
        <v>43</v>
      </c>
      <c r="F5" s="14">
        <v>3.94</v>
      </c>
      <c r="G5" s="6" t="s">
        <v>66</v>
      </c>
      <c r="H5" s="26">
        <f>IF(AND(F5&gt;=3.6,G5="Xuất sắc"),9500000,IF(AND(F5&gt;=3.6,G5="Tốt"),8500000,IF(AND(F5&gt;=3.2,G5="Xuất sắc"),8500000,IF(AND(F5&gt;=3.2,G5="Tốt"),8500000,IF(AND(F5&gt;=3.2, G5="khá"),8000000,IF(AND(F5&gt;=2.5, G5="Xuất sắc"),8000000,IF(AND(F5&gt;=2.5, G5="Tốt"),8000000, IF(AND(F5&gt;=2.5, G5="kHÁ"),8000000,0))))))))</f>
        <v>8000000</v>
      </c>
      <c r="I5" s="3"/>
      <c r="J5" s="4" t="s">
        <v>16</v>
      </c>
      <c r="K5" s="4"/>
    </row>
    <row r="6" spans="1:11" x14ac:dyDescent="0.25">
      <c r="A6" s="2">
        <v>2</v>
      </c>
      <c r="B6" s="27" t="s">
        <v>27</v>
      </c>
      <c r="C6" s="28" t="s">
        <v>28</v>
      </c>
      <c r="D6" s="1" t="s">
        <v>24</v>
      </c>
      <c r="E6" s="1" t="s">
        <v>43</v>
      </c>
      <c r="F6" s="14">
        <v>3.82</v>
      </c>
      <c r="G6" s="6" t="s">
        <v>66</v>
      </c>
      <c r="H6" s="26">
        <f t="shared" ref="H6:H20" si="0">IF(AND(F6&gt;=3.6,G6="Xuất sắc"),9500000,IF(AND(F6&gt;=3.6,G6="Tốt"),8500000,IF(AND(F6&gt;=3.2,G6="Xuất sắc"),8500000,IF(AND(F6&gt;=3.2,G6="Tốt"),8500000,IF(AND(F6&gt;=3.2, G6="khá"),8000000,IF(AND(F6&gt;=2.5, G6="Xuất sắc"),8000000,IF(AND(F6&gt;=2.5, G6="Tốt"),8000000, IF(AND(F6&gt;=2.5, G6="kHÁ"),8000000,0))))))))</f>
        <v>8000000</v>
      </c>
      <c r="I6" s="3"/>
      <c r="J6" s="4" t="s">
        <v>16</v>
      </c>
      <c r="K6" s="4"/>
    </row>
    <row r="7" spans="1:11" x14ac:dyDescent="0.25">
      <c r="A7" s="2">
        <v>3</v>
      </c>
      <c r="B7" s="27" t="s">
        <v>25</v>
      </c>
      <c r="C7" s="28" t="s">
        <v>26</v>
      </c>
      <c r="D7" s="1" t="s">
        <v>24</v>
      </c>
      <c r="E7" s="1" t="s">
        <v>43</v>
      </c>
      <c r="F7" s="14">
        <v>3.6</v>
      </c>
      <c r="G7" s="6" t="s">
        <v>66</v>
      </c>
      <c r="H7" s="26">
        <f t="shared" si="0"/>
        <v>8000000</v>
      </c>
      <c r="I7" s="3"/>
    </row>
    <row r="8" spans="1:11" x14ac:dyDescent="0.25">
      <c r="A8" s="2">
        <v>4</v>
      </c>
      <c r="B8" s="27" t="s">
        <v>29</v>
      </c>
      <c r="C8" s="28" t="s">
        <v>30</v>
      </c>
      <c r="D8" s="1" t="s">
        <v>24</v>
      </c>
      <c r="E8" s="1" t="s">
        <v>43</v>
      </c>
      <c r="F8" s="14">
        <v>3.53</v>
      </c>
      <c r="G8" s="6" t="s">
        <v>66</v>
      </c>
      <c r="H8" s="26">
        <f t="shared" si="0"/>
        <v>8000000</v>
      </c>
      <c r="I8" s="3"/>
    </row>
    <row r="9" spans="1:11" x14ac:dyDescent="0.25">
      <c r="A9" s="2">
        <v>5</v>
      </c>
      <c r="B9" s="27" t="s">
        <v>33</v>
      </c>
      <c r="C9" s="28" t="s">
        <v>34</v>
      </c>
      <c r="D9" s="1" t="s">
        <v>24</v>
      </c>
      <c r="E9" s="1" t="s">
        <v>43</v>
      </c>
      <c r="F9" s="14">
        <v>3.52</v>
      </c>
      <c r="G9" s="6" t="s">
        <v>66</v>
      </c>
      <c r="H9" s="26">
        <f t="shared" si="0"/>
        <v>8000000</v>
      </c>
      <c r="I9" s="3"/>
    </row>
    <row r="10" spans="1:11" x14ac:dyDescent="0.25">
      <c r="A10" s="2">
        <v>6</v>
      </c>
      <c r="B10" s="27" t="s">
        <v>44</v>
      </c>
      <c r="C10" s="28" t="s">
        <v>45</v>
      </c>
      <c r="D10" s="1" t="s">
        <v>24</v>
      </c>
      <c r="E10" s="1" t="s">
        <v>43</v>
      </c>
      <c r="F10" s="14">
        <v>3.45</v>
      </c>
      <c r="G10" s="6" t="s">
        <v>66</v>
      </c>
      <c r="H10" s="26">
        <f t="shared" si="0"/>
        <v>8000000</v>
      </c>
      <c r="I10" s="3"/>
    </row>
    <row r="11" spans="1:11" x14ac:dyDescent="0.25">
      <c r="A11" s="2">
        <v>7</v>
      </c>
      <c r="B11" s="27" t="s">
        <v>46</v>
      </c>
      <c r="C11" s="28" t="s">
        <v>47</v>
      </c>
      <c r="D11" s="1" t="s">
        <v>24</v>
      </c>
      <c r="E11" s="1" t="s">
        <v>43</v>
      </c>
      <c r="F11" s="14">
        <v>3.39</v>
      </c>
      <c r="G11" s="6" t="s">
        <v>66</v>
      </c>
      <c r="H11" s="26">
        <f t="shared" si="0"/>
        <v>8000000</v>
      </c>
      <c r="I11" s="3"/>
    </row>
    <row r="12" spans="1:11" x14ac:dyDescent="0.25">
      <c r="A12" s="2">
        <v>8</v>
      </c>
      <c r="B12" s="29" t="s">
        <v>31</v>
      </c>
      <c r="C12" s="29" t="s">
        <v>32</v>
      </c>
      <c r="D12" s="29" t="s">
        <v>15</v>
      </c>
      <c r="E12" s="1" t="s">
        <v>43</v>
      </c>
      <c r="F12" s="14">
        <v>3.56</v>
      </c>
      <c r="G12" s="6" t="s">
        <v>67</v>
      </c>
      <c r="H12" s="26">
        <f t="shared" si="0"/>
        <v>8500000</v>
      </c>
      <c r="I12" s="3"/>
    </row>
    <row r="13" spans="1:11" x14ac:dyDescent="0.25">
      <c r="A13" s="2">
        <v>9</v>
      </c>
      <c r="B13" s="29" t="s">
        <v>35</v>
      </c>
      <c r="C13" s="29" t="s">
        <v>36</v>
      </c>
      <c r="D13" s="29" t="s">
        <v>15</v>
      </c>
      <c r="E13" s="1" t="s">
        <v>43</v>
      </c>
      <c r="F13" s="14">
        <v>3.47</v>
      </c>
      <c r="G13" s="6" t="s">
        <v>67</v>
      </c>
      <c r="H13" s="26">
        <f t="shared" si="0"/>
        <v>8500000</v>
      </c>
      <c r="I13" s="3"/>
    </row>
    <row r="14" spans="1:11" x14ac:dyDescent="0.25">
      <c r="A14" s="2">
        <v>10</v>
      </c>
      <c r="B14" s="30" t="s">
        <v>20</v>
      </c>
      <c r="C14" s="30" t="s">
        <v>21</v>
      </c>
      <c r="D14" s="30" t="s">
        <v>19</v>
      </c>
      <c r="E14" s="1" t="s">
        <v>43</v>
      </c>
      <c r="F14" s="14">
        <v>3.36</v>
      </c>
      <c r="G14" s="6" t="s">
        <v>68</v>
      </c>
      <c r="H14" s="26">
        <f t="shared" si="0"/>
        <v>8500000</v>
      </c>
      <c r="I14" s="3"/>
    </row>
    <row r="15" spans="1:11" x14ac:dyDescent="0.25">
      <c r="A15" s="2">
        <v>11</v>
      </c>
      <c r="B15" s="29" t="s">
        <v>48</v>
      </c>
      <c r="C15" s="29" t="s">
        <v>49</v>
      </c>
      <c r="D15" s="29" t="s">
        <v>15</v>
      </c>
      <c r="E15" s="1" t="s">
        <v>43</v>
      </c>
      <c r="F15" s="14">
        <v>3.13</v>
      </c>
      <c r="G15" s="6" t="s">
        <v>66</v>
      </c>
      <c r="H15" s="26">
        <f t="shared" si="0"/>
        <v>8000000</v>
      </c>
      <c r="I15" s="3"/>
    </row>
    <row r="16" spans="1:11" x14ac:dyDescent="0.25">
      <c r="A16" s="2">
        <v>12</v>
      </c>
      <c r="B16" s="29" t="s">
        <v>50</v>
      </c>
      <c r="C16" s="29" t="s">
        <v>51</v>
      </c>
      <c r="D16" s="29" t="s">
        <v>15</v>
      </c>
      <c r="E16" s="1" t="s">
        <v>43</v>
      </c>
      <c r="F16" s="14">
        <v>3.35</v>
      </c>
      <c r="G16" s="6" t="s">
        <v>66</v>
      </c>
      <c r="H16" s="26">
        <f t="shared" si="0"/>
        <v>8000000</v>
      </c>
      <c r="I16" s="3"/>
    </row>
    <row r="17" spans="1:9" x14ac:dyDescent="0.25">
      <c r="A17" s="2">
        <v>13</v>
      </c>
      <c r="B17" s="27" t="s">
        <v>52</v>
      </c>
      <c r="C17" s="27" t="s">
        <v>53</v>
      </c>
      <c r="D17" s="27" t="s">
        <v>19</v>
      </c>
      <c r="E17" s="1" t="s">
        <v>43</v>
      </c>
      <c r="F17" s="14">
        <v>3.3</v>
      </c>
      <c r="G17" s="6" t="s">
        <v>66</v>
      </c>
      <c r="H17" s="26">
        <f t="shared" si="0"/>
        <v>8000000</v>
      </c>
      <c r="I17" s="3"/>
    </row>
    <row r="18" spans="1:9" x14ac:dyDescent="0.25">
      <c r="A18" s="2">
        <v>14</v>
      </c>
      <c r="B18" s="27" t="s">
        <v>37</v>
      </c>
      <c r="C18" s="27" t="s">
        <v>38</v>
      </c>
      <c r="D18" s="27" t="s">
        <v>15</v>
      </c>
      <c r="E18" s="1" t="s">
        <v>43</v>
      </c>
      <c r="F18" s="14">
        <v>3.17</v>
      </c>
      <c r="G18" s="6" t="s">
        <v>66</v>
      </c>
      <c r="H18" s="26">
        <f t="shared" si="0"/>
        <v>8000000</v>
      </c>
      <c r="I18" s="3"/>
    </row>
    <row r="19" spans="1:9" x14ac:dyDescent="0.25">
      <c r="A19" s="2">
        <v>15</v>
      </c>
      <c r="B19" s="27" t="s">
        <v>54</v>
      </c>
      <c r="C19" s="27" t="s">
        <v>55</v>
      </c>
      <c r="D19" s="27" t="s">
        <v>15</v>
      </c>
      <c r="E19" s="1" t="s">
        <v>43</v>
      </c>
      <c r="F19" s="14">
        <v>3.11</v>
      </c>
      <c r="G19" s="6" t="s">
        <v>67</v>
      </c>
      <c r="H19" s="26">
        <f t="shared" si="0"/>
        <v>8000000</v>
      </c>
      <c r="I19" s="3"/>
    </row>
    <row r="20" spans="1:9" x14ac:dyDescent="0.25">
      <c r="A20" s="2">
        <v>16</v>
      </c>
      <c r="B20" s="27" t="s">
        <v>56</v>
      </c>
      <c r="C20" s="28" t="s">
        <v>57</v>
      </c>
      <c r="D20" s="28" t="s">
        <v>58</v>
      </c>
      <c r="E20" s="1" t="s">
        <v>43</v>
      </c>
      <c r="F20" s="14">
        <v>2.71</v>
      </c>
      <c r="G20" s="6" t="s">
        <v>67</v>
      </c>
      <c r="H20" s="26">
        <f t="shared" si="0"/>
        <v>8000000</v>
      </c>
      <c r="I20" s="3"/>
    </row>
    <row r="21" spans="1:9" x14ac:dyDescent="0.25">
      <c r="A21" s="2">
        <v>17</v>
      </c>
      <c r="B21" s="27" t="s">
        <v>59</v>
      </c>
      <c r="C21" s="28" t="s">
        <v>60</v>
      </c>
      <c r="D21" s="28" t="s">
        <v>61</v>
      </c>
      <c r="E21" s="1" t="s">
        <v>43</v>
      </c>
      <c r="F21" s="14">
        <v>2.81</v>
      </c>
      <c r="G21" s="6" t="s">
        <v>68</v>
      </c>
      <c r="H21" s="26">
        <f t="shared" ref="H21:H23" si="1">IF(AND(F21&gt;=3.6,G21="Xuất sắc"),9500000,IF(AND(F21&gt;=3.6,G21="Tốt"),8500000,IF(AND(F21&gt;=3.2,G21="Xuất sắc"),8500000,IF(AND(F21&gt;=3.2,G21="Tốt"),8500000,IF(AND(F21&gt;=3.2, G21="khá"),8000000,IF(AND(F21&gt;=2.5, G21="Xuất sắc"),8000000,IF(AND(F21&gt;=2.5, G21="Tốt"),8000000, IF(AND(F21&gt;=2.5, G21="kHÁ"),8000000,0))))))))</f>
        <v>8000000</v>
      </c>
      <c r="I21" s="3"/>
    </row>
    <row r="22" spans="1:9" x14ac:dyDescent="0.25">
      <c r="A22" s="2">
        <v>18</v>
      </c>
      <c r="B22" s="27" t="s">
        <v>62</v>
      </c>
      <c r="C22" s="28" t="s">
        <v>63</v>
      </c>
      <c r="D22" s="28" t="s">
        <v>61</v>
      </c>
      <c r="E22" s="1" t="s">
        <v>43</v>
      </c>
      <c r="F22" s="14">
        <v>2.77</v>
      </c>
      <c r="G22" s="6" t="s">
        <v>66</v>
      </c>
      <c r="H22" s="26">
        <f t="shared" si="1"/>
        <v>8000000</v>
      </c>
      <c r="I22" s="3"/>
    </row>
    <row r="23" spans="1:9" x14ac:dyDescent="0.25">
      <c r="A23" s="2">
        <v>19</v>
      </c>
      <c r="B23" s="27" t="s">
        <v>64</v>
      </c>
      <c r="C23" s="28" t="s">
        <v>65</v>
      </c>
      <c r="D23" s="28" t="s">
        <v>61</v>
      </c>
      <c r="E23" s="1" t="s">
        <v>43</v>
      </c>
      <c r="F23" s="14">
        <v>2.77</v>
      </c>
      <c r="G23" s="6" t="s">
        <v>66</v>
      </c>
      <c r="H23" s="26">
        <f t="shared" si="1"/>
        <v>8000000</v>
      </c>
      <c r="I23" s="3"/>
    </row>
    <row r="24" spans="1:9" ht="27" customHeight="1" x14ac:dyDescent="0.25">
      <c r="A24" s="2">
        <v>20</v>
      </c>
      <c r="B24" s="2"/>
      <c r="C24" s="11" t="s">
        <v>9</v>
      </c>
      <c r="D24" s="11"/>
      <c r="E24" s="11"/>
      <c r="F24" s="15"/>
      <c r="G24" s="11"/>
      <c r="H24" s="16">
        <f>SUM(H5:H23)</f>
        <v>153500000</v>
      </c>
      <c r="I24" s="16"/>
    </row>
    <row r="25" spans="1:9" ht="19.5" customHeight="1" x14ac:dyDescent="0.25">
      <c r="A25" s="10"/>
      <c r="B25" s="10"/>
      <c r="D25" s="10"/>
      <c r="E25" s="10"/>
      <c r="H25" s="17"/>
      <c r="I25" s="17"/>
    </row>
    <row r="26" spans="1:9" s="4" customFormat="1" ht="18.75" customHeight="1" x14ac:dyDescent="0.25">
      <c r="B26" s="46" t="s">
        <v>6</v>
      </c>
      <c r="C26" s="46"/>
      <c r="D26" s="46"/>
      <c r="E26" s="31"/>
      <c r="F26" s="32">
        <v>155144000</v>
      </c>
      <c r="G26" s="33" t="s">
        <v>10</v>
      </c>
      <c r="H26" s="34"/>
      <c r="I26" s="34"/>
    </row>
    <row r="27" spans="1:9" s="36" customFormat="1" ht="21" customHeight="1" x14ac:dyDescent="0.25">
      <c r="A27" s="35"/>
      <c r="B27" s="46" t="s">
        <v>7</v>
      </c>
      <c r="C27" s="46"/>
      <c r="D27" s="46"/>
      <c r="E27" s="31"/>
      <c r="F27" s="32">
        <f>H24</f>
        <v>153500000</v>
      </c>
      <c r="G27" s="33" t="s">
        <v>10</v>
      </c>
      <c r="H27" s="35"/>
      <c r="I27" s="35"/>
    </row>
    <row r="28" spans="1:9" s="36" customFormat="1" ht="24" customHeight="1" x14ac:dyDescent="0.25">
      <c r="B28" s="46" t="s">
        <v>13</v>
      </c>
      <c r="C28" s="46"/>
      <c r="D28" s="46"/>
      <c r="E28" s="31"/>
      <c r="F28" s="37">
        <f>F26-F27</f>
        <v>1644000</v>
      </c>
      <c r="G28" s="33" t="s">
        <v>10</v>
      </c>
      <c r="H28" s="38"/>
      <c r="I28" s="38"/>
    </row>
    <row r="29" spans="1:9" s="36" customFormat="1" ht="15" customHeight="1" x14ac:dyDescent="0.25">
      <c r="B29" s="39"/>
      <c r="C29" s="39"/>
      <c r="D29" s="39"/>
      <c r="E29" s="39"/>
      <c r="F29" s="37"/>
      <c r="G29" s="33"/>
      <c r="H29" s="38"/>
      <c r="I29" s="38"/>
    </row>
    <row r="30" spans="1:9" s="36" customFormat="1" x14ac:dyDescent="0.25">
      <c r="F30" s="45" t="s">
        <v>41</v>
      </c>
      <c r="G30" s="45"/>
      <c r="H30" s="45"/>
      <c r="I30" s="45"/>
    </row>
    <row r="31" spans="1:9" s="36" customFormat="1" x14ac:dyDescent="0.25">
      <c r="C31" s="40" t="s">
        <v>8</v>
      </c>
      <c r="F31" s="31"/>
      <c r="G31" s="43" t="s">
        <v>14</v>
      </c>
      <c r="H31" s="43"/>
      <c r="I31" s="43"/>
    </row>
    <row r="32" spans="1:9" s="36" customFormat="1" x14ac:dyDescent="0.25">
      <c r="F32" s="31"/>
      <c r="G32" s="33"/>
      <c r="H32" s="38"/>
      <c r="I32" s="38"/>
    </row>
    <row r="33" spans="3:9" s="36" customFormat="1" x14ac:dyDescent="0.25">
      <c r="F33" s="31"/>
      <c r="G33" s="33"/>
      <c r="H33" s="38"/>
      <c r="I33" s="38"/>
    </row>
    <row r="34" spans="3:9" s="36" customFormat="1" x14ac:dyDescent="0.25">
      <c r="F34" s="31"/>
      <c r="G34" s="33"/>
      <c r="H34" s="38"/>
      <c r="I34" s="38"/>
    </row>
    <row r="35" spans="3:9" s="36" customFormat="1" x14ac:dyDescent="0.25">
      <c r="C35" s="41" t="s">
        <v>12</v>
      </c>
      <c r="F35" s="31"/>
      <c r="G35" s="44" t="s">
        <v>11</v>
      </c>
      <c r="H35" s="45"/>
      <c r="I35" s="45"/>
    </row>
    <row r="36" spans="3:9" s="18" customFormat="1" x14ac:dyDescent="0.25">
      <c r="F36" s="19"/>
      <c r="G36" s="20"/>
      <c r="H36" s="21"/>
      <c r="I36" s="21"/>
    </row>
    <row r="37" spans="3:9" s="22" customFormat="1" x14ac:dyDescent="0.25">
      <c r="C37" s="18"/>
      <c r="F37" s="23"/>
      <c r="G37" s="24"/>
      <c r="H37" s="25"/>
      <c r="I37" s="25"/>
    </row>
    <row r="38" spans="3:9" s="22" customFormat="1" x14ac:dyDescent="0.25">
      <c r="F38" s="23"/>
      <c r="G38" s="24"/>
      <c r="H38" s="25"/>
      <c r="I38" s="25"/>
    </row>
    <row r="39" spans="3:9" s="22" customFormat="1" x14ac:dyDescent="0.25">
      <c r="F39" s="23"/>
      <c r="G39" s="24"/>
      <c r="H39" s="25"/>
      <c r="I39" s="25"/>
    </row>
    <row r="40" spans="3:9" s="22" customFormat="1" x14ac:dyDescent="0.25">
      <c r="F40" s="23"/>
      <c r="G40" s="24"/>
      <c r="H40" s="25"/>
      <c r="I40" s="25"/>
    </row>
    <row r="41" spans="3:9" s="22" customFormat="1" x14ac:dyDescent="0.25">
      <c r="F41" s="23"/>
      <c r="G41" s="24"/>
      <c r="H41" s="25"/>
      <c r="I41" s="25"/>
    </row>
  </sheetData>
  <sortState xmlns:xlrd2="http://schemas.microsoft.com/office/spreadsheetml/2017/richdata2" ref="A5:I35">
    <sortCondition ref="D5:D35"/>
    <sortCondition ref="C5:C35"/>
    <sortCondition ref="B5:B35"/>
  </sortState>
  <mergeCells count="7">
    <mergeCell ref="A2:I2"/>
    <mergeCell ref="G31:I31"/>
    <mergeCell ref="G35:I35"/>
    <mergeCell ref="F30:I30"/>
    <mergeCell ref="B26:D26"/>
    <mergeCell ref="B27:D27"/>
    <mergeCell ref="B28:D28"/>
  </mergeCells>
  <pageMargins left="0.45" right="0.2" top="0.75" bottom="0.5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2019-04-12T02:01:23Z</cp:lastPrinted>
  <dcterms:created xsi:type="dcterms:W3CDTF">2017-03-09T02:55:25Z</dcterms:created>
  <dcterms:modified xsi:type="dcterms:W3CDTF">2021-05-12T08:48:02Z</dcterms:modified>
</cp:coreProperties>
</file>