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Sheet1!$A$4:$H$78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63" i="1"/>
  <c r="H30" i="1"/>
  <c r="H33" i="1"/>
  <c r="H36" i="1"/>
  <c r="H37" i="1"/>
  <c r="H21" i="1"/>
  <c r="H25" i="1"/>
  <c r="H26" i="1"/>
  <c r="H66" i="1"/>
  <c r="H71" i="1"/>
  <c r="H6" i="1"/>
  <c r="H19" i="1"/>
  <c r="H20" i="1"/>
  <c r="H23" i="1"/>
  <c r="H59" i="1" l="1"/>
  <c r="H55" i="1"/>
  <c r="H28" i="1"/>
  <c r="H24" i="1"/>
  <c r="H53" i="1"/>
  <c r="H51" i="1"/>
  <c r="H77" i="1"/>
  <c r="H67" i="1"/>
  <c r="H64" i="1"/>
  <c r="H44" i="1"/>
  <c r="H42" i="1"/>
  <c r="H50" i="1"/>
  <c r="H48" i="1"/>
  <c r="H61" i="1"/>
  <c r="H62" i="1"/>
  <c r="H56" i="1"/>
  <c r="H54" i="1"/>
  <c r="H57" i="1"/>
  <c r="H52" i="1"/>
  <c r="H49" i="1"/>
  <c r="H58" i="1"/>
  <c r="H60" i="1"/>
  <c r="H65" i="1"/>
  <c r="H47" i="1"/>
  <c r="H32" i="1"/>
  <c r="H29" i="1"/>
  <c r="H46" i="1"/>
  <c r="H41" i="1"/>
  <c r="H39" i="1"/>
  <c r="H35" i="1"/>
  <c r="H31" i="1"/>
  <c r="H43" i="1"/>
  <c r="H40" i="1"/>
  <c r="H27" i="1"/>
  <c r="H34" i="1"/>
  <c r="H38" i="1"/>
  <c r="H13" i="1"/>
  <c r="H7" i="1"/>
  <c r="H72" i="1"/>
  <c r="H10" i="1"/>
  <c r="H74" i="1"/>
  <c r="H12" i="1"/>
  <c r="H18" i="1"/>
  <c r="H8" i="1"/>
  <c r="H11" i="1"/>
  <c r="H5" i="1"/>
  <c r="H69" i="1"/>
  <c r="H73" i="1"/>
  <c r="H9" i="1"/>
  <c r="H15" i="1"/>
  <c r="H75" i="1"/>
  <c r="H17" i="1"/>
  <c r="H14" i="1"/>
  <c r="H78" i="1" l="1"/>
  <c r="F81" i="1" s="1"/>
  <c r="F82" i="1" s="1"/>
</calcChain>
</file>

<file path=xl/sharedStrings.xml><?xml version="1.0" encoding="utf-8"?>
<sst xmlns="http://schemas.openxmlformats.org/spreadsheetml/2006/main" count="362" uniqueCount="183">
  <si>
    <t>TT</t>
  </si>
  <si>
    <t>Họ và tên</t>
  </si>
  <si>
    <t>Mã SV</t>
  </si>
  <si>
    <t>Lớp</t>
  </si>
  <si>
    <t>Điểm 
TBCHK</t>
  </si>
  <si>
    <t>Xếp loại 
rèn luyện</t>
  </si>
  <si>
    <t xml:space="preserve">Quỹ học bổng KKHT của khoa được cấp: </t>
  </si>
  <si>
    <t xml:space="preserve">Đã cấp: </t>
  </si>
  <si>
    <t>Người lập</t>
  </si>
  <si>
    <t>TỔNG</t>
  </si>
  <si>
    <t>đồng</t>
  </si>
  <si>
    <t>Nguyễn Thị Bích Thuận</t>
  </si>
  <si>
    <t>Số tiền chênh:</t>
  </si>
  <si>
    <t>KT. Trưởng khoa</t>
  </si>
  <si>
    <t>Mức HBKKHT
(đ/kỳ)</t>
  </si>
  <si>
    <t>Ngành</t>
  </si>
  <si>
    <t>DANH SÁCH SINH VIÊN KHOA TÀI NGUYÊN VÀ MÔI TRƯỜNG</t>
  </si>
  <si>
    <t>PGS.TS. Trần Quốc Vinh</t>
  </si>
  <si>
    <t>KHMT</t>
  </si>
  <si>
    <t>QLBĐS</t>
  </si>
  <si>
    <t>QLDD</t>
  </si>
  <si>
    <t>KHĐ</t>
  </si>
  <si>
    <t>QLTNMT</t>
  </si>
  <si>
    <t>DDCT</t>
  </si>
  <si>
    <t>641598</t>
  </si>
  <si>
    <t>Đinh Trung Hải</t>
  </si>
  <si>
    <t>K64KHDA</t>
  </si>
  <si>
    <t>645270</t>
  </si>
  <si>
    <t>Phạm Duy Khánh</t>
  </si>
  <si>
    <t>K64QLTNA</t>
  </si>
  <si>
    <t>655288</t>
  </si>
  <si>
    <t>Lê Thị Thanh Thảo</t>
  </si>
  <si>
    <t>K65QLTNMTA</t>
  </si>
  <si>
    <t>655470</t>
  </si>
  <si>
    <t>Lê Viết Thế Anh</t>
  </si>
  <si>
    <t>6666896</t>
  </si>
  <si>
    <t>Đỗ Châu Anh</t>
  </si>
  <si>
    <t>K66QLTNMT</t>
  </si>
  <si>
    <t>6661530</t>
  </si>
  <si>
    <t>Hoàng Đức Long</t>
  </si>
  <si>
    <r>
      <t>ĐỀ NGHỊ XÉT CẤP HỌC BỔNG KHUYẾN KHÍCH HỌC TẬP 
HỌC KỲ 1 NĂM HỌC 2021 - 2022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</rPr>
      <t>)</t>
    </r>
  </si>
  <si>
    <t>654033</t>
  </si>
  <si>
    <t>Nguyễn Tuấn Dũng</t>
  </si>
  <si>
    <t>K65QLBDSA</t>
  </si>
  <si>
    <t>630952</t>
  </si>
  <si>
    <t>Lê Minh Trang</t>
  </si>
  <si>
    <t>K63QLBDS</t>
  </si>
  <si>
    <t>6668509</t>
  </si>
  <si>
    <t>Đặng Thị Nguyệt</t>
  </si>
  <si>
    <t>K66QLBDS</t>
  </si>
  <si>
    <t>6666490</t>
  </si>
  <si>
    <t>Hoàng Thị Ngọc Trang</t>
  </si>
  <si>
    <t>6660586</t>
  </si>
  <si>
    <t>Lê Đức Khánh Hoàn</t>
  </si>
  <si>
    <t>639736</t>
  </si>
  <si>
    <t>Nguyễn Thị Nhung</t>
  </si>
  <si>
    <t>K63KHMTA</t>
  </si>
  <si>
    <t>639845</t>
  </si>
  <si>
    <t>Bùi Thị Thu</t>
  </si>
  <si>
    <t>K63KHMTB</t>
  </si>
  <si>
    <t>639809</t>
  </si>
  <si>
    <t>Lê Thị Bắc</t>
  </si>
  <si>
    <t>639724</t>
  </si>
  <si>
    <t>Tôn Thị Minh Khánh</t>
  </si>
  <si>
    <t>639741</t>
  </si>
  <si>
    <t>Nguyễn Như Quỳnh</t>
  </si>
  <si>
    <t>639728</t>
  </si>
  <si>
    <t>Lê Hải Long</t>
  </si>
  <si>
    <t>639758</t>
  </si>
  <si>
    <t>Nguyễn Như ý</t>
  </si>
  <si>
    <t>646399</t>
  </si>
  <si>
    <t>Lê Tiến Hưng</t>
  </si>
  <si>
    <t>K64KHMTA</t>
  </si>
  <si>
    <t>646316</t>
  </si>
  <si>
    <t>Lê Viết Nhất</t>
  </si>
  <si>
    <t>K65KHMTA</t>
  </si>
  <si>
    <t>651402</t>
  </si>
  <si>
    <t>Nguyễn Cao Phương Thảo</t>
  </si>
  <si>
    <t>6667555</t>
  </si>
  <si>
    <t>Đinh Xuân Hương</t>
  </si>
  <si>
    <t>K66KHMTA</t>
  </si>
  <si>
    <t>K65DDCTA</t>
  </si>
  <si>
    <t>630941</t>
  </si>
  <si>
    <t>Lê Thu Phương</t>
  </si>
  <si>
    <t>K63QLDDA</t>
  </si>
  <si>
    <t>630855</t>
  </si>
  <si>
    <t>Nguyễn Trọng Tấn</t>
  </si>
  <si>
    <t>630940</t>
  </si>
  <si>
    <t>Đồng Thị Phương</t>
  </si>
  <si>
    <t>630949</t>
  </si>
  <si>
    <t>Vũ Thị Thu Thủy</t>
  </si>
  <si>
    <t>630824</t>
  </si>
  <si>
    <t>Phạm Thúy Hiền</t>
  </si>
  <si>
    <t>630805</t>
  </si>
  <si>
    <t>Quan Thị Minh ánh</t>
  </si>
  <si>
    <t>630948</t>
  </si>
  <si>
    <t>Nguyễn Thị Cầm Thi</t>
  </si>
  <si>
    <t>630960</t>
  </si>
  <si>
    <t>Nguyễn Thị Hải Yến</t>
  </si>
  <si>
    <t>640932</t>
  </si>
  <si>
    <t>Dương Thùy Ninh</t>
  </si>
  <si>
    <t>K64QLDDA</t>
  </si>
  <si>
    <t>646296</t>
  </si>
  <si>
    <t>Nguyễn Thị Mai</t>
  </si>
  <si>
    <t>646421</t>
  </si>
  <si>
    <t>Trần Thị Thoa</t>
  </si>
  <si>
    <t>646644</t>
  </si>
  <si>
    <t>Lưu Tiểu Băng</t>
  </si>
  <si>
    <t>646080</t>
  </si>
  <si>
    <t>Tạ Sơn Đông</t>
  </si>
  <si>
    <t>641194</t>
  </si>
  <si>
    <t>Bùi Văn Quang</t>
  </si>
  <si>
    <t>642565</t>
  </si>
  <si>
    <t>Ngô Phương Hồng</t>
  </si>
  <si>
    <t>640966</t>
  </si>
  <si>
    <t>Nguyễn Ngọc Mai</t>
  </si>
  <si>
    <t>650181</t>
  </si>
  <si>
    <t>Hoàng ánh Dương</t>
  </si>
  <si>
    <t>K65QLDDA</t>
  </si>
  <si>
    <t>652069</t>
  </si>
  <si>
    <t>Tạ Thị Thúy Hằng</t>
  </si>
  <si>
    <t>654761</t>
  </si>
  <si>
    <t>Nguyễn Ngọc Minh Anh</t>
  </si>
  <si>
    <t>650180</t>
  </si>
  <si>
    <t>Nguyễn Thị Thúy Ngân</t>
  </si>
  <si>
    <t>653620</t>
  </si>
  <si>
    <t>Phạm Văn Huy</t>
  </si>
  <si>
    <t>650684</t>
  </si>
  <si>
    <t>Lê Thị Thu Hà</t>
  </si>
  <si>
    <t>651833</t>
  </si>
  <si>
    <t>Nguyễn Thị Phượng</t>
  </si>
  <si>
    <t>652567</t>
  </si>
  <si>
    <t>Trần Duy Phúc</t>
  </si>
  <si>
    <t>651988</t>
  </si>
  <si>
    <t>Nguyễn Thị Ngọc Anh</t>
  </si>
  <si>
    <t>6654054</t>
  </si>
  <si>
    <t>Nguyễn Thị Thùy Linh</t>
  </si>
  <si>
    <t>K66QLDDB</t>
  </si>
  <si>
    <t>6650608</t>
  </si>
  <si>
    <t>Đình Anh Tuấn</t>
  </si>
  <si>
    <t>6655618</t>
  </si>
  <si>
    <t>Trần Thảo Vy</t>
  </si>
  <si>
    <t>6660756</t>
  </si>
  <si>
    <t>Vũ Thị Khánh Linh</t>
  </si>
  <si>
    <t>K66QLDDA</t>
  </si>
  <si>
    <t>6660571</t>
  </si>
  <si>
    <t>Phạm Thị Nhung</t>
  </si>
  <si>
    <t>6660754</t>
  </si>
  <si>
    <t>Nguyễn Thị Thu Phương</t>
  </si>
  <si>
    <t>6655834</t>
  </si>
  <si>
    <t>Trần Thu Huệ</t>
  </si>
  <si>
    <t>6665189</t>
  </si>
  <si>
    <t>Vũ Tuấn Anh</t>
  </si>
  <si>
    <t>6668523</t>
  </si>
  <si>
    <t>Trần Thị Quỳnh</t>
  </si>
  <si>
    <t>6654234</t>
  </si>
  <si>
    <t>Nguyễn Tiến Dũng</t>
  </si>
  <si>
    <t>6653498</t>
  </si>
  <si>
    <t>Nguyễn Thị Hoài</t>
  </si>
  <si>
    <t>6661546</t>
  </si>
  <si>
    <t>Vũ Thị Hoài Thương</t>
  </si>
  <si>
    <t>6660917</t>
  </si>
  <si>
    <t>Trương Mỹ Hoa</t>
  </si>
  <si>
    <t>6654719</t>
  </si>
  <si>
    <t>Phạm Huy Hoàng</t>
  </si>
  <si>
    <t>6660852</t>
  </si>
  <si>
    <t>Nguyễn Công Minh Tâm</t>
  </si>
  <si>
    <t>6650781</t>
  </si>
  <si>
    <t>Đỗ Huy Hoàng</t>
  </si>
  <si>
    <t>6655603</t>
  </si>
  <si>
    <t>Trần Thanh Bình</t>
  </si>
  <si>
    <t>6667776</t>
  </si>
  <si>
    <t>Hoàng Hải Dương</t>
  </si>
  <si>
    <t>6660117</t>
  </si>
  <si>
    <t>Nguyễn Minh Quang</t>
  </si>
  <si>
    <t>6660570</t>
  </si>
  <si>
    <t>Nguyễn Thị Thanh Thảo</t>
  </si>
  <si>
    <t>654273</t>
  </si>
  <si>
    <t>Nguyễn Trọng Tiến</t>
  </si>
  <si>
    <t>Xuất sắc</t>
  </si>
  <si>
    <t>Tốt</t>
  </si>
  <si>
    <t>Khá</t>
  </si>
  <si>
    <t>Hà Nội, ngày  24 tháng 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</si>
</sst>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D8" sqref="D8"/>
    </sheetView>
  </sheetViews>
  <sheetFormatPr defaultColWidth="9.125" defaultRowHeight="15.75" x14ac:dyDescent="0.25"/>
  <cols>
    <col min="1" max="1" width="4.875" style="3" customWidth="1"/>
    <col min="2" max="2" width="8.375" style="3" customWidth="1"/>
    <col min="3" max="3" width="24.75" style="3" customWidth="1"/>
    <col min="4" max="4" width="16.75" style="3" customWidth="1"/>
    <col min="5" max="5" width="10" style="3" customWidth="1"/>
    <col min="6" max="6" width="14.75" style="21" customWidth="1"/>
    <col min="7" max="7" width="10.125" style="21" customWidth="1"/>
    <col min="8" max="8" width="12.75" style="24" customWidth="1"/>
    <col min="9" max="9" width="13.625" style="2" customWidth="1"/>
    <col min="10" max="16384" width="9.125" style="2"/>
  </cols>
  <sheetData>
    <row r="1" spans="1:8" ht="24.75" customHeight="1" x14ac:dyDescent="0.25">
      <c r="A1" s="3" t="s">
        <v>16</v>
      </c>
    </row>
    <row r="2" spans="1:8" ht="47.25" customHeight="1" x14ac:dyDescent="0.25">
      <c r="A2" s="40" t="s">
        <v>40</v>
      </c>
      <c r="B2" s="40"/>
      <c r="C2" s="40"/>
      <c r="D2" s="40"/>
      <c r="E2" s="40"/>
      <c r="F2" s="40"/>
      <c r="G2" s="40"/>
      <c r="H2" s="40"/>
    </row>
    <row r="4" spans="1:8" ht="47.25" x14ac:dyDescent="0.25">
      <c r="A4" s="4" t="s">
        <v>0</v>
      </c>
      <c r="B4" s="4" t="s">
        <v>2</v>
      </c>
      <c r="C4" s="4" t="s">
        <v>1</v>
      </c>
      <c r="D4" s="4" t="s">
        <v>3</v>
      </c>
      <c r="E4" s="4" t="s">
        <v>15</v>
      </c>
      <c r="F4" s="5" t="s">
        <v>4</v>
      </c>
      <c r="G4" s="5" t="s">
        <v>5</v>
      </c>
      <c r="H4" s="6" t="s">
        <v>14</v>
      </c>
    </row>
    <row r="5" spans="1:8" x14ac:dyDescent="0.25">
      <c r="A5" s="20">
        <v>1</v>
      </c>
      <c r="B5" s="19" t="s">
        <v>54</v>
      </c>
      <c r="C5" s="14" t="s">
        <v>55</v>
      </c>
      <c r="D5" s="14" t="s">
        <v>56</v>
      </c>
      <c r="E5" s="1" t="s">
        <v>18</v>
      </c>
      <c r="F5" s="16">
        <v>3.69</v>
      </c>
      <c r="G5" s="20" t="s">
        <v>179</v>
      </c>
      <c r="H5" s="29">
        <f t="shared" ref="H5:H12" si="0">IF(AND(F5&gt;=3.6,G5="Xuất sắc"),9500000,IF(AND(F5&gt;=3.6,G5="Tốt"),8500000,IF(AND(F5&gt;=3.2,G5="Xuất sắc"),8500000,IF(AND(F5&gt;=3.2,G5="Tốt"),8500000,IF(AND(F5&gt;=3.2, G5="khá"),8000000,IF(AND(F5&gt;=2.5, G5="Xuất sắc"),8000000,IF(AND(F5&gt;=2.5, G5="Tốt"),8000000, IF(AND(F5&gt;=2.5, G5="kHÁ"),8000000,0))))))))</f>
        <v>9500000</v>
      </c>
    </row>
    <row r="6" spans="1:8" x14ac:dyDescent="0.25">
      <c r="A6" s="20">
        <v>2</v>
      </c>
      <c r="B6" s="19" t="s">
        <v>57</v>
      </c>
      <c r="C6" s="14" t="s">
        <v>58</v>
      </c>
      <c r="D6" s="14" t="s">
        <v>59</v>
      </c>
      <c r="E6" s="1" t="s">
        <v>18</v>
      </c>
      <c r="F6" s="16">
        <v>3.69</v>
      </c>
      <c r="G6" s="20" t="s">
        <v>180</v>
      </c>
      <c r="H6" s="29">
        <f t="shared" si="0"/>
        <v>8500000</v>
      </c>
    </row>
    <row r="7" spans="1:8" x14ac:dyDescent="0.25">
      <c r="A7" s="20">
        <v>3</v>
      </c>
      <c r="B7" s="19" t="s">
        <v>60</v>
      </c>
      <c r="C7" s="14" t="s">
        <v>61</v>
      </c>
      <c r="D7" s="14" t="s">
        <v>59</v>
      </c>
      <c r="E7" s="1" t="s">
        <v>18</v>
      </c>
      <c r="F7" s="16">
        <v>3.63</v>
      </c>
      <c r="G7" s="20" t="s">
        <v>180</v>
      </c>
      <c r="H7" s="29">
        <f t="shared" si="0"/>
        <v>8500000</v>
      </c>
    </row>
    <row r="8" spans="1:8" x14ac:dyDescent="0.25">
      <c r="A8" s="20">
        <v>4</v>
      </c>
      <c r="B8" s="19" t="s">
        <v>62</v>
      </c>
      <c r="C8" s="14" t="s">
        <v>63</v>
      </c>
      <c r="D8" s="14" t="s">
        <v>56</v>
      </c>
      <c r="E8" s="1" t="s">
        <v>18</v>
      </c>
      <c r="F8" s="16">
        <v>3.56</v>
      </c>
      <c r="G8" s="20" t="s">
        <v>180</v>
      </c>
      <c r="H8" s="29">
        <f t="shared" si="0"/>
        <v>8500000</v>
      </c>
    </row>
    <row r="9" spans="1:8" x14ac:dyDescent="0.25">
      <c r="A9" s="20">
        <v>5</v>
      </c>
      <c r="B9" s="19" t="s">
        <v>64</v>
      </c>
      <c r="C9" s="14" t="s">
        <v>65</v>
      </c>
      <c r="D9" s="14" t="s">
        <v>56</v>
      </c>
      <c r="E9" s="1" t="s">
        <v>18</v>
      </c>
      <c r="F9" s="16">
        <v>3.5</v>
      </c>
      <c r="G9" s="20" t="s">
        <v>180</v>
      </c>
      <c r="H9" s="29">
        <f t="shared" si="0"/>
        <v>8500000</v>
      </c>
    </row>
    <row r="10" spans="1:8" x14ac:dyDescent="0.25">
      <c r="A10" s="20">
        <v>6</v>
      </c>
      <c r="B10" s="19" t="s">
        <v>66</v>
      </c>
      <c r="C10" s="14" t="s">
        <v>67</v>
      </c>
      <c r="D10" s="14" t="s">
        <v>56</v>
      </c>
      <c r="E10" s="1" t="s">
        <v>18</v>
      </c>
      <c r="F10" s="16">
        <v>3.44</v>
      </c>
      <c r="G10" s="20" t="s">
        <v>181</v>
      </c>
      <c r="H10" s="29">
        <f t="shared" si="0"/>
        <v>8000000</v>
      </c>
    </row>
    <row r="11" spans="1:8" x14ac:dyDescent="0.25">
      <c r="A11" s="20">
        <v>7</v>
      </c>
      <c r="B11" s="19" t="s">
        <v>68</v>
      </c>
      <c r="C11" s="14" t="s">
        <v>69</v>
      </c>
      <c r="D11" s="14" t="s">
        <v>56</v>
      </c>
      <c r="E11" s="1" t="s">
        <v>18</v>
      </c>
      <c r="F11" s="16">
        <v>3.44</v>
      </c>
      <c r="G11" s="20" t="s">
        <v>181</v>
      </c>
      <c r="H11" s="29">
        <f t="shared" si="0"/>
        <v>8000000</v>
      </c>
    </row>
    <row r="12" spans="1:8" x14ac:dyDescent="0.25">
      <c r="A12" s="36">
        <v>8</v>
      </c>
      <c r="B12" s="19" t="s">
        <v>70</v>
      </c>
      <c r="C12" s="14" t="s">
        <v>71</v>
      </c>
      <c r="D12" s="14" t="s">
        <v>72</v>
      </c>
      <c r="E12" s="1" t="s">
        <v>18</v>
      </c>
      <c r="F12" s="16">
        <v>3.63</v>
      </c>
      <c r="G12" s="20" t="s">
        <v>180</v>
      </c>
      <c r="H12" s="29">
        <f t="shared" si="0"/>
        <v>8500000</v>
      </c>
    </row>
    <row r="13" spans="1:8" x14ac:dyDescent="0.25">
      <c r="A13" s="36">
        <v>9</v>
      </c>
      <c r="B13" s="19" t="s">
        <v>73</v>
      </c>
      <c r="C13" s="14" t="s">
        <v>74</v>
      </c>
      <c r="D13" s="14" t="s">
        <v>72</v>
      </c>
      <c r="E13" s="1" t="s">
        <v>18</v>
      </c>
      <c r="F13" s="16">
        <v>3.23</v>
      </c>
      <c r="G13" s="20" t="s">
        <v>180</v>
      </c>
      <c r="H13" s="29">
        <f t="shared" ref="H13:H15" si="1">IF(AND(F13&gt;=3.6,G13="Xuất sắc"),9500000,IF(AND(F13&gt;=3.6,G13="Tốt"),8500000,IF(AND(F13&gt;=3.2,G13="Xuất sắc"),8500000,IF(AND(F13&gt;=3.2,G13="Tốt"),8500000,IF(AND(F13&gt;=3.2, G13="khá"),8000000,IF(AND(F13&gt;=2.5, G13="Xuất sắc"),8000000,IF(AND(F13&gt;=2.5, G13="Tốt"),8000000, IF(AND(F13&gt;=2.5, G13="kHÁ"),8000000,0))))))))</f>
        <v>8500000</v>
      </c>
    </row>
    <row r="14" spans="1:8" x14ac:dyDescent="0.25">
      <c r="A14" s="36">
        <v>10</v>
      </c>
      <c r="B14" s="19" t="s">
        <v>76</v>
      </c>
      <c r="C14" s="14" t="s">
        <v>77</v>
      </c>
      <c r="D14" s="14" t="s">
        <v>75</v>
      </c>
      <c r="E14" s="1" t="s">
        <v>18</v>
      </c>
      <c r="F14" s="16">
        <v>3.06</v>
      </c>
      <c r="G14" s="20" t="s">
        <v>180</v>
      </c>
      <c r="H14" s="29">
        <f t="shared" si="1"/>
        <v>8000000</v>
      </c>
    </row>
    <row r="15" spans="1:8" x14ac:dyDescent="0.25">
      <c r="A15" s="36">
        <v>11</v>
      </c>
      <c r="B15" s="14" t="s">
        <v>78</v>
      </c>
      <c r="C15" s="14" t="s">
        <v>79</v>
      </c>
      <c r="D15" s="14" t="s">
        <v>80</v>
      </c>
      <c r="E15" s="1" t="s">
        <v>18</v>
      </c>
      <c r="F15" s="16">
        <v>3.08</v>
      </c>
      <c r="G15" s="20" t="s">
        <v>180</v>
      </c>
      <c r="H15" s="29">
        <f t="shared" si="1"/>
        <v>8000000</v>
      </c>
    </row>
    <row r="16" spans="1:8" x14ac:dyDescent="0.25">
      <c r="A16" s="20"/>
      <c r="B16" s="13"/>
      <c r="C16" s="14"/>
      <c r="D16" s="1"/>
      <c r="E16" s="1"/>
      <c r="F16" s="16"/>
      <c r="G16" s="20"/>
      <c r="H16" s="29"/>
    </row>
    <row r="17" spans="1:8" x14ac:dyDescent="0.25">
      <c r="A17" s="20">
        <v>1</v>
      </c>
      <c r="B17" s="19" t="s">
        <v>44</v>
      </c>
      <c r="C17" s="14" t="s">
        <v>45</v>
      </c>
      <c r="D17" s="14" t="s">
        <v>46</v>
      </c>
      <c r="E17" s="1" t="s">
        <v>19</v>
      </c>
      <c r="F17" s="16">
        <v>3.77</v>
      </c>
      <c r="G17" s="20" t="s">
        <v>181</v>
      </c>
      <c r="H17" s="29">
        <f>IF(AND(F17&gt;=3.6,G17="Xuất sắc"),8500000,IF(AND(F17&gt;=3.6,G17="Tốt"),7500000,IF(AND(F17&gt;=3.2,G17="Xuất sắc"),7500000,IF(AND(F17&gt;=3.2,G17="Tốt"),7500000,IF(AND(F17&gt;=3.2, G17="khá"),6750000,IF(AND(F17&gt;=2.5, G17="Xuất sắc"),6750000,IF(AND(F17&gt;=2.5, G17="Tốt"),6750000, IF(AND(F17&gt;=2.5, G17="kHÁ"),6750000,0))))))))</f>
        <v>6750000</v>
      </c>
    </row>
    <row r="18" spans="1:8" x14ac:dyDescent="0.25">
      <c r="A18" s="20">
        <v>2</v>
      </c>
      <c r="B18" s="19" t="s">
        <v>41</v>
      </c>
      <c r="C18" s="14" t="s">
        <v>42</v>
      </c>
      <c r="D18" s="14" t="s">
        <v>43</v>
      </c>
      <c r="E18" s="1" t="s">
        <v>19</v>
      </c>
      <c r="F18" s="16">
        <v>2.94</v>
      </c>
      <c r="G18" s="20" t="s">
        <v>180</v>
      </c>
      <c r="H18" s="29">
        <f>IF(AND(F18&gt;=3.6,G18="Xuất sắc"),8500000,IF(AND(F18&gt;=3.6,G18="Tốt"),7500000,IF(AND(F18&gt;=3.2,G18="Xuất sắc"),7500000,IF(AND(F18&gt;=3.2,G18="Tốt"),7500000,IF(AND(F18&gt;=3.2, G18="khá"),6750000,IF(AND(F18&gt;=2.5, G18="Xuất sắc"),6750000,IF(AND(F18&gt;=2.5, G18="Tốt"),6750000, IF(AND(F18&gt;=2.5, G18="kHÁ"),6750000,0))))))))</f>
        <v>6750000</v>
      </c>
    </row>
    <row r="19" spans="1:8" x14ac:dyDescent="0.25">
      <c r="A19" s="20">
        <v>3</v>
      </c>
      <c r="B19" s="13" t="s">
        <v>47</v>
      </c>
      <c r="C19" s="13" t="s">
        <v>48</v>
      </c>
      <c r="D19" s="13" t="s">
        <v>49</v>
      </c>
      <c r="E19" s="1" t="s">
        <v>19</v>
      </c>
      <c r="F19" s="16">
        <v>3</v>
      </c>
      <c r="G19" s="20" t="s">
        <v>181</v>
      </c>
      <c r="H19" s="29">
        <f t="shared" ref="H19:H21" si="2">IF(AND(F19&gt;=3.6,G19="Xuất sắc"),8500000,IF(AND(F19&gt;=3.6,G19="Tốt"),7500000,IF(AND(F19&gt;=3.2,G19="Xuất sắc"),7500000,IF(AND(F19&gt;=3.2,G19="Tốt"),7500000,IF(AND(F19&gt;=3.2, G19="khá"),6750000,IF(AND(F19&gt;=2.5, G19="Xuất sắc"),6750000,IF(AND(F19&gt;=2.5, G19="Tốt"),6750000, IF(AND(F19&gt;=2.5, G19="kHÁ"),6750000,0))))))))</f>
        <v>6750000</v>
      </c>
    </row>
    <row r="20" spans="1:8" x14ac:dyDescent="0.25">
      <c r="A20" s="20">
        <v>4</v>
      </c>
      <c r="B20" s="13" t="s">
        <v>50</v>
      </c>
      <c r="C20" s="13" t="s">
        <v>51</v>
      </c>
      <c r="D20" s="13" t="s">
        <v>49</v>
      </c>
      <c r="E20" s="1" t="s">
        <v>19</v>
      </c>
      <c r="F20" s="16">
        <v>3</v>
      </c>
      <c r="G20" s="20" t="s">
        <v>181</v>
      </c>
      <c r="H20" s="29">
        <f t="shared" si="2"/>
        <v>6750000</v>
      </c>
    </row>
    <row r="21" spans="1:8" x14ac:dyDescent="0.25">
      <c r="A21" s="20">
        <v>5</v>
      </c>
      <c r="B21" s="13" t="s">
        <v>52</v>
      </c>
      <c r="C21" s="13" t="s">
        <v>53</v>
      </c>
      <c r="D21" s="13" t="s">
        <v>49</v>
      </c>
      <c r="E21" s="1" t="s">
        <v>19</v>
      </c>
      <c r="F21" s="16">
        <v>2.85</v>
      </c>
      <c r="G21" s="35" t="s">
        <v>181</v>
      </c>
      <c r="H21" s="29">
        <f t="shared" si="2"/>
        <v>6750000</v>
      </c>
    </row>
    <row r="22" spans="1:8" x14ac:dyDescent="0.25">
      <c r="A22" s="20"/>
      <c r="B22" s="13"/>
      <c r="C22" s="14"/>
      <c r="D22" s="1"/>
      <c r="E22" s="1"/>
      <c r="F22" s="16"/>
      <c r="G22" s="35"/>
      <c r="H22" s="29"/>
    </row>
    <row r="23" spans="1:8" x14ac:dyDescent="0.25">
      <c r="A23" s="20">
        <v>1</v>
      </c>
      <c r="B23" s="19" t="s">
        <v>82</v>
      </c>
      <c r="C23" s="14" t="s">
        <v>83</v>
      </c>
      <c r="D23" s="14" t="s">
        <v>84</v>
      </c>
      <c r="E23" s="1" t="s">
        <v>20</v>
      </c>
      <c r="F23" s="16">
        <v>3.9</v>
      </c>
      <c r="G23" s="35" t="s">
        <v>179</v>
      </c>
      <c r="H23" s="29">
        <f>IF(AND(F23&gt;=3.6,G23="Xuất sắc"),8500000,IF(AND(F23&gt;=3.6,G23="Tốt"),7500000,IF(AND(F23&gt;=3.2,G23="Xuất sắc"),7500000,IF(AND(F23&gt;=3.2,G23="Tốt"),7500000,IF(AND(F23&gt;=3.2, G23="khá"),6750000,IF(AND(F23&gt;=2.5, G23="Xuất sắc"),6750000,IF(AND(F23&gt;=2.5, G23="Tốt"),6750000, IF(AND(F23&gt;=2.5, G23="kHÁ"),6750000,0))))))))</f>
        <v>8500000</v>
      </c>
    </row>
    <row r="24" spans="1:8" x14ac:dyDescent="0.25">
      <c r="A24" s="20">
        <v>2</v>
      </c>
      <c r="B24" s="19" t="s">
        <v>85</v>
      </c>
      <c r="C24" s="14" t="s">
        <v>86</v>
      </c>
      <c r="D24" s="14" t="s">
        <v>84</v>
      </c>
      <c r="E24" s="1" t="s">
        <v>20</v>
      </c>
      <c r="F24" s="16">
        <v>3.85</v>
      </c>
      <c r="G24" s="35" t="s">
        <v>179</v>
      </c>
      <c r="H24" s="29">
        <f t="shared" ref="H24:H67" si="3">IF(AND(F24&gt;=3.6,G24="Xuất sắc"),8500000,IF(AND(F24&gt;=3.6,G24="Tốt"),7500000,IF(AND(F24&gt;=3.2,G24="Xuất sắc"),7500000,IF(AND(F24&gt;=3.2,G24="Tốt"),7500000,IF(AND(F24&gt;=3.2, G24="khá"),6750000,IF(AND(F24&gt;=2.5, G24="Xuất sắc"),6750000,IF(AND(F24&gt;=2.5, G24="Tốt"),6750000, IF(AND(F24&gt;=2.5, G24="kHÁ"),6750000,0))))))))</f>
        <v>8500000</v>
      </c>
    </row>
    <row r="25" spans="1:8" x14ac:dyDescent="0.25">
      <c r="A25" s="20">
        <v>3</v>
      </c>
      <c r="B25" s="19" t="s">
        <v>87</v>
      </c>
      <c r="C25" s="14" t="s">
        <v>88</v>
      </c>
      <c r="D25" s="14" t="s">
        <v>84</v>
      </c>
      <c r="E25" s="1" t="s">
        <v>20</v>
      </c>
      <c r="F25" s="16">
        <v>3.85</v>
      </c>
      <c r="G25" s="35" t="s">
        <v>179</v>
      </c>
      <c r="H25" s="29">
        <f t="shared" si="3"/>
        <v>8500000</v>
      </c>
    </row>
    <row r="26" spans="1:8" x14ac:dyDescent="0.25">
      <c r="A26" s="20">
        <v>4</v>
      </c>
      <c r="B26" s="19" t="s">
        <v>89</v>
      </c>
      <c r="C26" s="14" t="s">
        <v>90</v>
      </c>
      <c r="D26" s="14" t="s">
        <v>84</v>
      </c>
      <c r="E26" s="1" t="s">
        <v>20</v>
      </c>
      <c r="F26" s="16">
        <v>3.85</v>
      </c>
      <c r="G26" s="35" t="s">
        <v>179</v>
      </c>
      <c r="H26" s="29">
        <f t="shared" si="3"/>
        <v>8500000</v>
      </c>
    </row>
    <row r="27" spans="1:8" x14ac:dyDescent="0.25">
      <c r="A27" s="20">
        <v>5</v>
      </c>
      <c r="B27" s="19" t="s">
        <v>91</v>
      </c>
      <c r="C27" s="14" t="s">
        <v>92</v>
      </c>
      <c r="D27" s="14" t="s">
        <v>84</v>
      </c>
      <c r="E27" s="1" t="s">
        <v>20</v>
      </c>
      <c r="F27" s="16">
        <v>3.84</v>
      </c>
      <c r="G27" s="35" t="s">
        <v>179</v>
      </c>
      <c r="H27" s="29">
        <f t="shared" si="3"/>
        <v>8500000</v>
      </c>
    </row>
    <row r="28" spans="1:8" x14ac:dyDescent="0.25">
      <c r="A28" s="20">
        <v>6</v>
      </c>
      <c r="B28" s="19" t="s">
        <v>93</v>
      </c>
      <c r="C28" s="14" t="s">
        <v>94</v>
      </c>
      <c r="D28" s="14" t="s">
        <v>84</v>
      </c>
      <c r="E28" s="1" t="s">
        <v>20</v>
      </c>
      <c r="F28" s="16">
        <v>3.75</v>
      </c>
      <c r="G28" s="35" t="s">
        <v>181</v>
      </c>
      <c r="H28" s="29">
        <f t="shared" si="3"/>
        <v>6750000</v>
      </c>
    </row>
    <row r="29" spans="1:8" x14ac:dyDescent="0.25">
      <c r="A29" s="20">
        <v>7</v>
      </c>
      <c r="B29" s="19" t="s">
        <v>95</v>
      </c>
      <c r="C29" s="14" t="s">
        <v>96</v>
      </c>
      <c r="D29" s="14" t="s">
        <v>84</v>
      </c>
      <c r="E29" s="1" t="s">
        <v>20</v>
      </c>
      <c r="F29" s="16">
        <v>3.76</v>
      </c>
      <c r="G29" s="35" t="s">
        <v>179</v>
      </c>
      <c r="H29" s="29">
        <f t="shared" ref="H29:H37" si="4">IF(AND(F29&gt;=3.6,G29="Xuất sắc"),8500000,IF(AND(F29&gt;=3.6,G29="Tốt"),7500000,IF(AND(F29&gt;=3.2,G29="Xuất sắc"),7500000,IF(AND(F29&gt;=3.2,G29="Tốt"),7500000,IF(AND(F29&gt;=3.2, G29="khá"),6750000,IF(AND(F29&gt;=2.5, G29="Xuất sắc"),6750000,IF(AND(F29&gt;=2.5, G29="Tốt"),6750000, IF(AND(F29&gt;=2.5, G29="kHÁ"),6750000,0))))))))</f>
        <v>8500000</v>
      </c>
    </row>
    <row r="30" spans="1:8" x14ac:dyDescent="0.25">
      <c r="A30" s="36">
        <v>8</v>
      </c>
      <c r="B30" s="19" t="s">
        <v>97</v>
      </c>
      <c r="C30" s="14" t="s">
        <v>98</v>
      </c>
      <c r="D30" s="14" t="s">
        <v>84</v>
      </c>
      <c r="E30" s="1" t="s">
        <v>20</v>
      </c>
      <c r="F30" s="16">
        <v>3.75</v>
      </c>
      <c r="G30" s="35" t="s">
        <v>181</v>
      </c>
      <c r="H30" s="29">
        <f t="shared" si="4"/>
        <v>6750000</v>
      </c>
    </row>
    <row r="31" spans="1:8" x14ac:dyDescent="0.25">
      <c r="A31" s="36">
        <v>9</v>
      </c>
      <c r="B31" s="19" t="s">
        <v>99</v>
      </c>
      <c r="C31" s="14" t="s">
        <v>100</v>
      </c>
      <c r="D31" s="14" t="s">
        <v>101</v>
      </c>
      <c r="E31" s="1" t="s">
        <v>20</v>
      </c>
      <c r="F31" s="16">
        <v>3.6</v>
      </c>
      <c r="G31" s="35" t="s">
        <v>181</v>
      </c>
      <c r="H31" s="29">
        <f t="shared" si="4"/>
        <v>6750000</v>
      </c>
    </row>
    <row r="32" spans="1:8" x14ac:dyDescent="0.25">
      <c r="A32" s="36">
        <v>10</v>
      </c>
      <c r="B32" s="19" t="s">
        <v>102</v>
      </c>
      <c r="C32" s="14" t="s">
        <v>103</v>
      </c>
      <c r="D32" s="14" t="s">
        <v>101</v>
      </c>
      <c r="E32" s="1" t="s">
        <v>20</v>
      </c>
      <c r="F32" s="16">
        <v>3.29</v>
      </c>
      <c r="G32" s="35" t="s">
        <v>180</v>
      </c>
      <c r="H32" s="29">
        <f t="shared" si="4"/>
        <v>7500000</v>
      </c>
    </row>
    <row r="33" spans="1:8" x14ac:dyDescent="0.25">
      <c r="A33" s="36">
        <v>11</v>
      </c>
      <c r="B33" s="19" t="s">
        <v>104</v>
      </c>
      <c r="C33" s="14" t="s">
        <v>105</v>
      </c>
      <c r="D33" s="14" t="s">
        <v>101</v>
      </c>
      <c r="E33" s="1" t="s">
        <v>20</v>
      </c>
      <c r="F33" s="16">
        <v>3.29</v>
      </c>
      <c r="G33" s="35" t="s">
        <v>180</v>
      </c>
      <c r="H33" s="29">
        <f t="shared" si="4"/>
        <v>7500000</v>
      </c>
    </row>
    <row r="34" spans="1:8" x14ac:dyDescent="0.25">
      <c r="A34" s="36">
        <v>12</v>
      </c>
      <c r="B34" s="19" t="s">
        <v>106</v>
      </c>
      <c r="C34" s="14" t="s">
        <v>107</v>
      </c>
      <c r="D34" s="14" t="s">
        <v>101</v>
      </c>
      <c r="E34" s="1" t="s">
        <v>20</v>
      </c>
      <c r="F34" s="16">
        <v>3.24</v>
      </c>
      <c r="G34" s="35" t="s">
        <v>181</v>
      </c>
      <c r="H34" s="29">
        <f t="shared" si="4"/>
        <v>6750000</v>
      </c>
    </row>
    <row r="35" spans="1:8" x14ac:dyDescent="0.25">
      <c r="A35" s="36">
        <v>13</v>
      </c>
      <c r="B35" s="19" t="s">
        <v>108</v>
      </c>
      <c r="C35" s="14" t="s">
        <v>109</v>
      </c>
      <c r="D35" s="14" t="s">
        <v>101</v>
      </c>
      <c r="E35" s="1" t="s">
        <v>20</v>
      </c>
      <c r="F35" s="16">
        <v>3.17</v>
      </c>
      <c r="G35" s="35" t="s">
        <v>180</v>
      </c>
      <c r="H35" s="29">
        <f t="shared" si="4"/>
        <v>6750000</v>
      </c>
    </row>
    <row r="36" spans="1:8" x14ac:dyDescent="0.25">
      <c r="A36" s="36">
        <v>14</v>
      </c>
      <c r="B36" s="19" t="s">
        <v>110</v>
      </c>
      <c r="C36" s="14" t="s">
        <v>111</v>
      </c>
      <c r="D36" s="14" t="s">
        <v>101</v>
      </c>
      <c r="E36" s="1" t="s">
        <v>20</v>
      </c>
      <c r="F36" s="16">
        <v>3.17</v>
      </c>
      <c r="G36" s="35" t="s">
        <v>181</v>
      </c>
      <c r="H36" s="29">
        <f t="shared" si="4"/>
        <v>6750000</v>
      </c>
    </row>
    <row r="37" spans="1:8" x14ac:dyDescent="0.25">
      <c r="A37" s="36">
        <v>15</v>
      </c>
      <c r="B37" s="19" t="s">
        <v>112</v>
      </c>
      <c r="C37" s="14" t="s">
        <v>113</v>
      </c>
      <c r="D37" s="14" t="s">
        <v>101</v>
      </c>
      <c r="E37" s="1" t="s">
        <v>20</v>
      </c>
      <c r="F37" s="16">
        <v>3.16</v>
      </c>
      <c r="G37" s="35" t="s">
        <v>180</v>
      </c>
      <c r="H37" s="29">
        <f t="shared" si="4"/>
        <v>6750000</v>
      </c>
    </row>
    <row r="38" spans="1:8" x14ac:dyDescent="0.25">
      <c r="A38" s="36">
        <v>16</v>
      </c>
      <c r="B38" s="19" t="s">
        <v>114</v>
      </c>
      <c r="C38" s="14" t="s">
        <v>115</v>
      </c>
      <c r="D38" s="14" t="s">
        <v>101</v>
      </c>
      <c r="E38" s="1" t="s">
        <v>20</v>
      </c>
      <c r="F38" s="16">
        <v>3.15</v>
      </c>
      <c r="G38" s="35" t="s">
        <v>180</v>
      </c>
      <c r="H38" s="29">
        <f t="shared" si="3"/>
        <v>6750000</v>
      </c>
    </row>
    <row r="39" spans="1:8" x14ac:dyDescent="0.25">
      <c r="A39" s="36">
        <v>17</v>
      </c>
      <c r="B39" s="19" t="s">
        <v>116</v>
      </c>
      <c r="C39" s="14" t="s">
        <v>117</v>
      </c>
      <c r="D39" s="14" t="s">
        <v>118</v>
      </c>
      <c r="E39" s="1" t="s">
        <v>20</v>
      </c>
      <c r="F39" s="16">
        <v>3.75</v>
      </c>
      <c r="G39" s="35" t="s">
        <v>180</v>
      </c>
      <c r="H39" s="29">
        <f t="shared" ref="H39:H65" si="5">IF(AND(F39&gt;=3.6,G39="Xuất sắc"),8500000,IF(AND(F39&gt;=3.6,G39="Tốt"),7500000,IF(AND(F39&gt;=3.2,G39="Xuất sắc"),7500000,IF(AND(F39&gt;=3.2,G39="Tốt"),7500000,IF(AND(F39&gt;=3.2, G39="khá"),6750000,IF(AND(F39&gt;=2.5, G39="Xuất sắc"),6750000,IF(AND(F39&gt;=2.5, G39="Tốt"),6750000, IF(AND(F39&gt;=2.5, G39="kHÁ"),6750000,0))))))))</f>
        <v>7500000</v>
      </c>
    </row>
    <row r="40" spans="1:8" x14ac:dyDescent="0.25">
      <c r="A40" s="36">
        <v>18</v>
      </c>
      <c r="B40" s="19" t="s">
        <v>119</v>
      </c>
      <c r="C40" s="14" t="s">
        <v>120</v>
      </c>
      <c r="D40" s="14" t="s">
        <v>118</v>
      </c>
      <c r="E40" s="1" t="s">
        <v>20</v>
      </c>
      <c r="F40" s="16">
        <v>3.72</v>
      </c>
      <c r="G40" s="35" t="s">
        <v>180</v>
      </c>
      <c r="H40" s="29">
        <f t="shared" si="5"/>
        <v>7500000</v>
      </c>
    </row>
    <row r="41" spans="1:8" x14ac:dyDescent="0.25">
      <c r="A41" s="36">
        <v>19</v>
      </c>
      <c r="B41" s="19" t="s">
        <v>121</v>
      </c>
      <c r="C41" s="14" t="s">
        <v>122</v>
      </c>
      <c r="D41" s="14" t="s">
        <v>118</v>
      </c>
      <c r="E41" s="1" t="s">
        <v>20</v>
      </c>
      <c r="F41" s="16">
        <v>3.67</v>
      </c>
      <c r="G41" s="35" t="s">
        <v>180</v>
      </c>
      <c r="H41" s="29">
        <f t="shared" si="5"/>
        <v>7500000</v>
      </c>
    </row>
    <row r="42" spans="1:8" x14ac:dyDescent="0.25">
      <c r="A42" s="36">
        <v>20</v>
      </c>
      <c r="B42" s="19" t="s">
        <v>123</v>
      </c>
      <c r="C42" s="14" t="s">
        <v>124</v>
      </c>
      <c r="D42" s="14" t="s">
        <v>118</v>
      </c>
      <c r="E42" s="1" t="s">
        <v>20</v>
      </c>
      <c r="F42" s="16">
        <v>3.63</v>
      </c>
      <c r="G42" s="35" t="s">
        <v>180</v>
      </c>
      <c r="H42" s="29">
        <f t="shared" si="5"/>
        <v>7500000</v>
      </c>
    </row>
    <row r="43" spans="1:8" x14ac:dyDescent="0.25">
      <c r="A43" s="36">
        <v>21</v>
      </c>
      <c r="B43" s="19" t="s">
        <v>125</v>
      </c>
      <c r="C43" s="14" t="s">
        <v>126</v>
      </c>
      <c r="D43" s="14" t="s">
        <v>118</v>
      </c>
      <c r="E43" s="1" t="s">
        <v>20</v>
      </c>
      <c r="F43" s="16">
        <v>3.57</v>
      </c>
      <c r="G43" s="35" t="s">
        <v>180</v>
      </c>
      <c r="H43" s="29">
        <f t="shared" si="5"/>
        <v>7500000</v>
      </c>
    </row>
    <row r="44" spans="1:8" x14ac:dyDescent="0.25">
      <c r="A44" s="36">
        <v>22</v>
      </c>
      <c r="B44" s="19" t="s">
        <v>127</v>
      </c>
      <c r="C44" s="14" t="s">
        <v>128</v>
      </c>
      <c r="D44" s="14" t="s">
        <v>118</v>
      </c>
      <c r="E44" s="1" t="s">
        <v>20</v>
      </c>
      <c r="F44" s="16">
        <v>3.47</v>
      </c>
      <c r="G44" s="35" t="s">
        <v>181</v>
      </c>
      <c r="H44" s="29">
        <f t="shared" si="5"/>
        <v>6750000</v>
      </c>
    </row>
    <row r="45" spans="1:8" x14ac:dyDescent="0.25">
      <c r="A45" s="36">
        <v>23</v>
      </c>
      <c r="B45" s="19" t="s">
        <v>129</v>
      </c>
      <c r="C45" s="14" t="s">
        <v>130</v>
      </c>
      <c r="D45" s="14" t="s">
        <v>118</v>
      </c>
      <c r="E45" s="1" t="s">
        <v>20</v>
      </c>
      <c r="F45" s="16">
        <v>3.45</v>
      </c>
      <c r="G45" s="35" t="s">
        <v>180</v>
      </c>
      <c r="H45" s="29">
        <f t="shared" si="5"/>
        <v>7500000</v>
      </c>
    </row>
    <row r="46" spans="1:8" x14ac:dyDescent="0.25">
      <c r="A46" s="36">
        <v>24</v>
      </c>
      <c r="B46" s="19" t="s">
        <v>131</v>
      </c>
      <c r="C46" s="14" t="s">
        <v>132</v>
      </c>
      <c r="D46" s="14" t="s">
        <v>118</v>
      </c>
      <c r="E46" s="1" t="s">
        <v>20</v>
      </c>
      <c r="F46" s="16">
        <v>3.44</v>
      </c>
      <c r="G46" s="35" t="s">
        <v>180</v>
      </c>
      <c r="H46" s="29">
        <f t="shared" si="5"/>
        <v>7500000</v>
      </c>
    </row>
    <row r="47" spans="1:8" x14ac:dyDescent="0.25">
      <c r="A47" s="36">
        <v>25</v>
      </c>
      <c r="B47" s="19" t="s">
        <v>133</v>
      </c>
      <c r="C47" s="14" t="s">
        <v>134</v>
      </c>
      <c r="D47" s="14" t="s">
        <v>118</v>
      </c>
      <c r="E47" s="1" t="s">
        <v>20</v>
      </c>
      <c r="F47" s="16">
        <v>3.39</v>
      </c>
      <c r="G47" s="35" t="s">
        <v>180</v>
      </c>
      <c r="H47" s="29">
        <f t="shared" ref="H47:H62" si="6">IF(AND(F47&gt;=3.6,G47="Xuất sắc"),8500000,IF(AND(F47&gt;=3.6,G47="Tốt"),7500000,IF(AND(F47&gt;=3.2,G47="Xuất sắc"),7500000,IF(AND(F47&gt;=3.2,G47="Tốt"),7500000,IF(AND(F47&gt;=3.2, G47="khá"),6750000,IF(AND(F47&gt;=2.5, G47="Xuất sắc"),6750000,IF(AND(F47&gt;=2.5, G47="Tốt"),6750000, IF(AND(F47&gt;=2.5, G47="kHÁ"),6750000,0))))))))</f>
        <v>7500000</v>
      </c>
    </row>
    <row r="48" spans="1:8" x14ac:dyDescent="0.25">
      <c r="A48" s="36">
        <v>26</v>
      </c>
      <c r="B48" s="13" t="s">
        <v>135</v>
      </c>
      <c r="C48" s="13" t="s">
        <v>136</v>
      </c>
      <c r="D48" s="13" t="s">
        <v>137</v>
      </c>
      <c r="E48" s="1" t="s">
        <v>20</v>
      </c>
      <c r="F48" s="16">
        <v>3.18</v>
      </c>
      <c r="G48" s="35" t="s">
        <v>181</v>
      </c>
      <c r="H48" s="29">
        <f t="shared" ref="H48:H59" si="7">IF(AND(F48&gt;=3.6,G48="Xuất sắc"),8500000,IF(AND(F48&gt;=3.6,G48="Tốt"),7500000,IF(AND(F48&gt;=3.2,G48="Xuất sắc"),7500000,IF(AND(F48&gt;=3.2,G48="Tốt"),7500000,IF(AND(F48&gt;=3.2, G48="khá"),6750000,IF(AND(F48&gt;=2.5, G48="Xuất sắc"),6750000,IF(AND(F48&gt;=2.5, G48="Tốt"),6750000, IF(AND(F48&gt;=2.5, G48="kHÁ"),6750000,0))))))))</f>
        <v>6750000</v>
      </c>
    </row>
    <row r="49" spans="1:8" x14ac:dyDescent="0.25">
      <c r="A49" s="36">
        <v>27</v>
      </c>
      <c r="B49" s="13" t="s">
        <v>138</v>
      </c>
      <c r="C49" s="13" t="s">
        <v>139</v>
      </c>
      <c r="D49" s="13" t="s">
        <v>137</v>
      </c>
      <c r="E49" s="1" t="s">
        <v>20</v>
      </c>
      <c r="F49" s="16">
        <v>3.14</v>
      </c>
      <c r="G49" s="35" t="s">
        <v>180</v>
      </c>
      <c r="H49" s="29">
        <f t="shared" si="7"/>
        <v>6750000</v>
      </c>
    </row>
    <row r="50" spans="1:8" x14ac:dyDescent="0.25">
      <c r="A50" s="36">
        <v>28</v>
      </c>
      <c r="B50" s="13" t="s">
        <v>140</v>
      </c>
      <c r="C50" s="13" t="s">
        <v>141</v>
      </c>
      <c r="D50" s="13" t="s">
        <v>137</v>
      </c>
      <c r="E50" s="1" t="s">
        <v>20</v>
      </c>
      <c r="F50" s="16">
        <v>3.14</v>
      </c>
      <c r="G50" s="35" t="s">
        <v>181</v>
      </c>
      <c r="H50" s="29">
        <f t="shared" si="7"/>
        <v>6750000</v>
      </c>
    </row>
    <row r="51" spans="1:8" x14ac:dyDescent="0.25">
      <c r="A51" s="36">
        <v>29</v>
      </c>
      <c r="B51" s="13" t="s">
        <v>142</v>
      </c>
      <c r="C51" s="13" t="s">
        <v>143</v>
      </c>
      <c r="D51" s="13" t="s">
        <v>144</v>
      </c>
      <c r="E51" s="1" t="s">
        <v>20</v>
      </c>
      <c r="F51" s="16">
        <v>3</v>
      </c>
      <c r="G51" s="35" t="s">
        <v>180</v>
      </c>
      <c r="H51" s="29">
        <f t="shared" si="7"/>
        <v>6750000</v>
      </c>
    </row>
    <row r="52" spans="1:8" x14ac:dyDescent="0.25">
      <c r="A52" s="36">
        <v>30</v>
      </c>
      <c r="B52" s="13" t="s">
        <v>145</v>
      </c>
      <c r="C52" s="13" t="s">
        <v>146</v>
      </c>
      <c r="D52" s="13" t="s">
        <v>144</v>
      </c>
      <c r="E52" s="1" t="s">
        <v>20</v>
      </c>
      <c r="F52" s="16">
        <v>3</v>
      </c>
      <c r="G52" s="35" t="s">
        <v>181</v>
      </c>
      <c r="H52" s="29">
        <f t="shared" si="7"/>
        <v>6750000</v>
      </c>
    </row>
    <row r="53" spans="1:8" x14ac:dyDescent="0.25">
      <c r="A53" s="36">
        <v>31</v>
      </c>
      <c r="B53" s="13" t="s">
        <v>147</v>
      </c>
      <c r="C53" s="13" t="s">
        <v>148</v>
      </c>
      <c r="D53" s="13" t="s">
        <v>144</v>
      </c>
      <c r="E53" s="1" t="s">
        <v>20</v>
      </c>
      <c r="F53" s="16">
        <v>3</v>
      </c>
      <c r="G53" s="35" t="s">
        <v>181</v>
      </c>
      <c r="H53" s="29">
        <f t="shared" si="7"/>
        <v>6750000</v>
      </c>
    </row>
    <row r="54" spans="1:8" x14ac:dyDescent="0.25">
      <c r="A54" s="36">
        <v>32</v>
      </c>
      <c r="B54" s="13" t="s">
        <v>149</v>
      </c>
      <c r="C54" s="13" t="s">
        <v>150</v>
      </c>
      <c r="D54" s="13" t="s">
        <v>137</v>
      </c>
      <c r="E54" s="1" t="s">
        <v>20</v>
      </c>
      <c r="F54" s="16">
        <v>2.91</v>
      </c>
      <c r="G54" s="35" t="s">
        <v>180</v>
      </c>
      <c r="H54" s="29">
        <f t="shared" si="7"/>
        <v>6750000</v>
      </c>
    </row>
    <row r="55" spans="1:8" x14ac:dyDescent="0.25">
      <c r="A55" s="36">
        <v>33</v>
      </c>
      <c r="B55" s="13" t="s">
        <v>151</v>
      </c>
      <c r="C55" s="13" t="s">
        <v>152</v>
      </c>
      <c r="D55" s="13" t="s">
        <v>137</v>
      </c>
      <c r="E55" s="1" t="s">
        <v>20</v>
      </c>
      <c r="F55" s="16">
        <v>2.91</v>
      </c>
      <c r="G55" s="35" t="s">
        <v>181</v>
      </c>
      <c r="H55" s="29">
        <f t="shared" si="7"/>
        <v>6750000</v>
      </c>
    </row>
    <row r="56" spans="1:8" x14ac:dyDescent="0.25">
      <c r="A56" s="36">
        <v>34</v>
      </c>
      <c r="B56" s="13" t="s">
        <v>153</v>
      </c>
      <c r="C56" s="13" t="s">
        <v>154</v>
      </c>
      <c r="D56" s="13" t="s">
        <v>137</v>
      </c>
      <c r="E56" s="1" t="s">
        <v>20</v>
      </c>
      <c r="F56" s="16">
        <v>2.91</v>
      </c>
      <c r="G56" s="35" t="s">
        <v>181</v>
      </c>
      <c r="H56" s="29">
        <f t="shared" si="7"/>
        <v>6750000</v>
      </c>
    </row>
    <row r="57" spans="1:8" x14ac:dyDescent="0.25">
      <c r="A57" s="36">
        <v>35</v>
      </c>
      <c r="B57" s="13" t="s">
        <v>155</v>
      </c>
      <c r="C57" s="13" t="s">
        <v>156</v>
      </c>
      <c r="D57" s="13" t="s">
        <v>144</v>
      </c>
      <c r="E57" s="1" t="s">
        <v>20</v>
      </c>
      <c r="F57" s="16">
        <v>2.91</v>
      </c>
      <c r="G57" s="35" t="s">
        <v>181</v>
      </c>
      <c r="H57" s="29">
        <f t="shared" si="7"/>
        <v>6750000</v>
      </c>
    </row>
    <row r="58" spans="1:8" x14ac:dyDescent="0.25">
      <c r="A58" s="36">
        <v>36</v>
      </c>
      <c r="B58" s="13" t="s">
        <v>157</v>
      </c>
      <c r="C58" s="13" t="s">
        <v>158</v>
      </c>
      <c r="D58" s="13" t="s">
        <v>137</v>
      </c>
      <c r="E58" s="1" t="s">
        <v>20</v>
      </c>
      <c r="F58" s="16">
        <v>2.91</v>
      </c>
      <c r="G58" s="35" t="s">
        <v>181</v>
      </c>
      <c r="H58" s="29">
        <f t="shared" si="7"/>
        <v>6750000</v>
      </c>
    </row>
    <row r="59" spans="1:8" x14ac:dyDescent="0.25">
      <c r="A59" s="36">
        <v>37</v>
      </c>
      <c r="B59" s="13" t="s">
        <v>159</v>
      </c>
      <c r="C59" s="13" t="s">
        <v>160</v>
      </c>
      <c r="D59" s="13" t="s">
        <v>144</v>
      </c>
      <c r="E59" s="1" t="s">
        <v>20</v>
      </c>
      <c r="F59" s="16">
        <v>2.91</v>
      </c>
      <c r="G59" s="35" t="s">
        <v>181</v>
      </c>
      <c r="H59" s="29">
        <f t="shared" si="7"/>
        <v>6750000</v>
      </c>
    </row>
    <row r="60" spans="1:8" x14ac:dyDescent="0.25">
      <c r="A60" s="36">
        <v>38</v>
      </c>
      <c r="B60" s="13" t="s">
        <v>161</v>
      </c>
      <c r="C60" s="13" t="s">
        <v>162</v>
      </c>
      <c r="D60" s="13" t="s">
        <v>144</v>
      </c>
      <c r="E60" s="1" t="s">
        <v>20</v>
      </c>
      <c r="F60" s="16">
        <v>2.82</v>
      </c>
      <c r="G60" s="35" t="s">
        <v>180</v>
      </c>
      <c r="H60" s="29">
        <f t="shared" si="6"/>
        <v>6750000</v>
      </c>
    </row>
    <row r="61" spans="1:8" x14ac:dyDescent="0.25">
      <c r="A61" s="36">
        <v>39</v>
      </c>
      <c r="B61" s="13" t="s">
        <v>163</v>
      </c>
      <c r="C61" s="13" t="s">
        <v>164</v>
      </c>
      <c r="D61" s="13" t="s">
        <v>137</v>
      </c>
      <c r="E61" s="1" t="s">
        <v>20</v>
      </c>
      <c r="F61" s="16">
        <v>2.82</v>
      </c>
      <c r="G61" s="35" t="s">
        <v>181</v>
      </c>
      <c r="H61" s="29">
        <f t="shared" si="6"/>
        <v>6750000</v>
      </c>
    </row>
    <row r="62" spans="1:8" x14ac:dyDescent="0.25">
      <c r="A62" s="36">
        <v>40</v>
      </c>
      <c r="B62" s="13" t="s">
        <v>165</v>
      </c>
      <c r="C62" s="13" t="s">
        <v>166</v>
      </c>
      <c r="D62" s="13" t="s">
        <v>144</v>
      </c>
      <c r="E62" s="1" t="s">
        <v>20</v>
      </c>
      <c r="F62" s="16">
        <v>2.77</v>
      </c>
      <c r="G62" s="35" t="s">
        <v>180</v>
      </c>
      <c r="H62" s="29">
        <f t="shared" si="6"/>
        <v>6750000</v>
      </c>
    </row>
    <row r="63" spans="1:8" x14ac:dyDescent="0.25">
      <c r="A63" s="36">
        <v>41</v>
      </c>
      <c r="B63" s="13" t="s">
        <v>167</v>
      </c>
      <c r="C63" s="13" t="s">
        <v>168</v>
      </c>
      <c r="D63" s="13" t="s">
        <v>144</v>
      </c>
      <c r="E63" s="1" t="s">
        <v>20</v>
      </c>
      <c r="F63" s="16">
        <v>2.77</v>
      </c>
      <c r="G63" s="35" t="s">
        <v>180</v>
      </c>
      <c r="H63" s="29">
        <f t="shared" si="5"/>
        <v>6750000</v>
      </c>
    </row>
    <row r="64" spans="1:8" x14ac:dyDescent="0.25">
      <c r="A64" s="36">
        <v>42</v>
      </c>
      <c r="B64" s="13" t="s">
        <v>169</v>
      </c>
      <c r="C64" s="13" t="s">
        <v>170</v>
      </c>
      <c r="D64" s="13" t="s">
        <v>144</v>
      </c>
      <c r="E64" s="1" t="s">
        <v>20</v>
      </c>
      <c r="F64" s="16">
        <v>2.77</v>
      </c>
      <c r="G64" s="35" t="s">
        <v>181</v>
      </c>
      <c r="H64" s="29">
        <f t="shared" si="5"/>
        <v>6750000</v>
      </c>
    </row>
    <row r="65" spans="1:8" x14ac:dyDescent="0.25">
      <c r="A65" s="36">
        <v>43</v>
      </c>
      <c r="B65" s="13" t="s">
        <v>171</v>
      </c>
      <c r="C65" s="13" t="s">
        <v>172</v>
      </c>
      <c r="D65" s="13" t="s">
        <v>137</v>
      </c>
      <c r="E65" s="1" t="s">
        <v>20</v>
      </c>
      <c r="F65" s="16">
        <v>2.73</v>
      </c>
      <c r="G65" s="35" t="s">
        <v>180</v>
      </c>
      <c r="H65" s="29">
        <f t="shared" si="5"/>
        <v>6750000</v>
      </c>
    </row>
    <row r="66" spans="1:8" x14ac:dyDescent="0.25">
      <c r="A66" s="36">
        <v>44</v>
      </c>
      <c r="B66" s="13" t="s">
        <v>173</v>
      </c>
      <c r="C66" s="13" t="s">
        <v>174</v>
      </c>
      <c r="D66" s="13" t="s">
        <v>144</v>
      </c>
      <c r="E66" s="1" t="s">
        <v>20</v>
      </c>
      <c r="F66" s="16">
        <v>2.73</v>
      </c>
      <c r="G66" s="35" t="s">
        <v>180</v>
      </c>
      <c r="H66" s="29">
        <f t="shared" si="3"/>
        <v>6750000</v>
      </c>
    </row>
    <row r="67" spans="1:8" x14ac:dyDescent="0.25">
      <c r="A67" s="36">
        <v>45</v>
      </c>
      <c r="B67" s="13" t="s">
        <v>175</v>
      </c>
      <c r="C67" s="13" t="s">
        <v>176</v>
      </c>
      <c r="D67" s="13" t="s">
        <v>144</v>
      </c>
      <c r="E67" s="1" t="s">
        <v>20</v>
      </c>
      <c r="F67" s="16">
        <v>2.68</v>
      </c>
      <c r="G67" s="35" t="s">
        <v>180</v>
      </c>
      <c r="H67" s="29">
        <f t="shared" si="3"/>
        <v>6750000</v>
      </c>
    </row>
    <row r="68" spans="1:8" x14ac:dyDescent="0.25">
      <c r="A68" s="20"/>
      <c r="B68" s="13"/>
      <c r="C68" s="14"/>
      <c r="D68" s="1"/>
      <c r="E68" s="1"/>
      <c r="F68" s="16"/>
      <c r="G68" s="35"/>
      <c r="H68" s="29"/>
    </row>
    <row r="69" spans="1:8" x14ac:dyDescent="0.25">
      <c r="A69" s="20">
        <v>1</v>
      </c>
      <c r="B69" s="19" t="s">
        <v>24</v>
      </c>
      <c r="C69" s="14" t="s">
        <v>25</v>
      </c>
      <c r="D69" s="14" t="s">
        <v>26</v>
      </c>
      <c r="E69" s="1" t="s">
        <v>21</v>
      </c>
      <c r="F69" s="16">
        <v>3.3</v>
      </c>
      <c r="G69" s="35" t="s">
        <v>180</v>
      </c>
      <c r="H69" s="34">
        <f>IF(AND(F69&gt;=3.6,G69="Xuất sắc"),8500000,IF(AND(F69&gt;=3.6,G69="Tốt"),7500000,IF(AND(F69&gt;=3.2,G69="Xuất sắc"),7500000,IF(AND(F69&gt;=3.2,G69="Tốt"),7500000,IF(AND(F69&gt;=3.2, G69="khá"),6750000,IF(AND(F69&gt;=2.5, G69="Xuất sắc"),6750000,IF(AND(F69&gt;=2.5, G69="Tốt"),6750000, IF(AND(F69&gt;=2.5, G69="kHÁ"),6750000,0))))))))</f>
        <v>7500000</v>
      </c>
    </row>
    <row r="70" spans="1:8" x14ac:dyDescent="0.25">
      <c r="A70" s="20"/>
      <c r="B70" s="30"/>
      <c r="C70" s="13"/>
      <c r="D70" s="13"/>
      <c r="E70" s="1"/>
      <c r="F70" s="16"/>
      <c r="G70" s="35"/>
      <c r="H70" s="29"/>
    </row>
    <row r="71" spans="1:8" x14ac:dyDescent="0.25">
      <c r="A71" s="20">
        <v>1</v>
      </c>
      <c r="B71" s="19" t="s">
        <v>27</v>
      </c>
      <c r="C71" s="14" t="s">
        <v>28</v>
      </c>
      <c r="D71" s="14" t="s">
        <v>29</v>
      </c>
      <c r="E71" s="1" t="s">
        <v>22</v>
      </c>
      <c r="F71" s="16">
        <v>3.6</v>
      </c>
      <c r="G71" s="35" t="s">
        <v>180</v>
      </c>
      <c r="H71" s="29">
        <f>IF(AND(F71&gt;=3.6,G71="Xuất sắc"),8500000,IF(AND(F71&gt;=3.6,G71="Tốt"),7500000,IF(AND(F71&gt;=3.2,G71="Xuất sắc"),7500000,IF(AND(F71&gt;=3.2,G71="Tốt"),7500000,IF(AND(F71&gt;=3.2, G71="khá"),6750000,IF(AND(F71&gt;=2.5, G71="Xuất sắc"),6750000,IF(AND(F71&gt;=2.5, G71="Tốt"),6750000, IF(AND(F71&gt;=2.5, G71="kHÁ"),6750000,0))))))))</f>
        <v>7500000</v>
      </c>
    </row>
    <row r="72" spans="1:8" x14ac:dyDescent="0.25">
      <c r="A72" s="20">
        <v>2</v>
      </c>
      <c r="B72" s="19" t="s">
        <v>30</v>
      </c>
      <c r="C72" s="14" t="s">
        <v>31</v>
      </c>
      <c r="D72" s="14" t="s">
        <v>32</v>
      </c>
      <c r="E72" s="1" t="s">
        <v>22</v>
      </c>
      <c r="F72" s="16">
        <v>3.45</v>
      </c>
      <c r="G72" s="35" t="s">
        <v>181</v>
      </c>
      <c r="H72" s="29">
        <f t="shared" ref="H72:H75" si="8">IF(AND(F72&gt;=3.6,G72="Xuất sắc"),8500000,IF(AND(F72&gt;=3.6,G72="Tốt"),7500000,IF(AND(F72&gt;=3.2,G72="Xuất sắc"),7500000,IF(AND(F72&gt;=3.2,G72="Tốt"),7500000,IF(AND(F72&gt;=3.2, G72="khá"),6750000,IF(AND(F72&gt;=2.5, G72="Xuất sắc"),6750000,IF(AND(F72&gt;=2.5, G72="Tốt"),6750000, IF(AND(F72&gt;=2.5, G72="kHÁ"),6750000,0))))))))</f>
        <v>6750000</v>
      </c>
    </row>
    <row r="73" spans="1:8" x14ac:dyDescent="0.25">
      <c r="A73" s="20">
        <v>3</v>
      </c>
      <c r="B73" s="19" t="s">
        <v>33</v>
      </c>
      <c r="C73" s="14" t="s">
        <v>34</v>
      </c>
      <c r="D73" s="14" t="s">
        <v>32</v>
      </c>
      <c r="E73" s="1" t="s">
        <v>22</v>
      </c>
      <c r="F73" s="16">
        <v>3.43</v>
      </c>
      <c r="G73" s="35" t="s">
        <v>180</v>
      </c>
      <c r="H73" s="29">
        <f t="shared" si="8"/>
        <v>7500000</v>
      </c>
    </row>
    <row r="74" spans="1:8" x14ac:dyDescent="0.25">
      <c r="A74" s="20">
        <v>4</v>
      </c>
      <c r="B74" s="13" t="s">
        <v>35</v>
      </c>
      <c r="C74" s="13" t="s">
        <v>36</v>
      </c>
      <c r="D74" s="13" t="s">
        <v>37</v>
      </c>
      <c r="E74" s="1" t="s">
        <v>22</v>
      </c>
      <c r="F74" s="16">
        <v>2.91</v>
      </c>
      <c r="G74" s="35" t="s">
        <v>180</v>
      </c>
      <c r="H74" s="29">
        <f t="shared" si="8"/>
        <v>6750000</v>
      </c>
    </row>
    <row r="75" spans="1:8" x14ac:dyDescent="0.25">
      <c r="A75" s="20">
        <v>5</v>
      </c>
      <c r="B75" s="13" t="s">
        <v>38</v>
      </c>
      <c r="C75" s="13" t="s">
        <v>39</v>
      </c>
      <c r="D75" s="13" t="s">
        <v>37</v>
      </c>
      <c r="E75" s="1" t="s">
        <v>22</v>
      </c>
      <c r="F75" s="16">
        <v>2.91</v>
      </c>
      <c r="G75" s="35" t="s">
        <v>181</v>
      </c>
      <c r="H75" s="29">
        <f t="shared" si="8"/>
        <v>6750000</v>
      </c>
    </row>
    <row r="76" spans="1:8" x14ac:dyDescent="0.25">
      <c r="A76" s="20"/>
      <c r="B76" s="13"/>
      <c r="C76" s="13"/>
      <c r="D76" s="13"/>
      <c r="E76" s="1"/>
      <c r="F76" s="16"/>
      <c r="G76" s="35"/>
      <c r="H76" s="29"/>
    </row>
    <row r="77" spans="1:8" x14ac:dyDescent="0.25">
      <c r="A77" s="20">
        <v>1</v>
      </c>
      <c r="B77" s="19" t="s">
        <v>177</v>
      </c>
      <c r="C77" s="14" t="s">
        <v>178</v>
      </c>
      <c r="D77" s="14" t="s">
        <v>81</v>
      </c>
      <c r="E77" s="1" t="s">
        <v>23</v>
      </c>
      <c r="F77" s="16">
        <v>2.76</v>
      </c>
      <c r="G77" s="35" t="s">
        <v>180</v>
      </c>
      <c r="H77" s="29">
        <f t="shared" ref="H77" si="9">IF(AND(F77&gt;=3.6,G77="Xuất sắc"),8500000,IF(AND(F77&gt;=3.6,G77="Tốt"),7500000,IF(AND(F77&gt;=3.2,G77="Xuất sắc"),7500000,IF(AND(F77&gt;=3.2,G77="Tốt"),7500000,IF(AND(F77&gt;=3.2, G77="khá"),6750000,IF(AND(F77&gt;=2.5, G77="Xuất sắc"),6750000,IF(AND(F77&gt;=2.5, G77="Tốt"),6750000, IF(AND(F77&gt;=2.5, G77="kHÁ"),6750000,0))))))))</f>
        <v>6750000</v>
      </c>
    </row>
    <row r="78" spans="1:8" ht="27" customHeight="1" x14ac:dyDescent="0.25">
      <c r="A78" s="20"/>
      <c r="B78" s="20"/>
      <c r="C78" s="4" t="s">
        <v>9</v>
      </c>
      <c r="D78" s="4"/>
      <c r="E78" s="4"/>
      <c r="F78" s="4"/>
      <c r="G78" s="4"/>
      <c r="H78" s="7">
        <f>SUM(H5:H77)</f>
        <v>497500000</v>
      </c>
    </row>
    <row r="79" spans="1:8" ht="19.5" customHeight="1" x14ac:dyDescent="0.25">
      <c r="A79" s="21"/>
      <c r="B79" s="21"/>
      <c r="D79" s="21"/>
      <c r="E79" s="21"/>
      <c r="H79" s="8"/>
    </row>
    <row r="80" spans="1:8" ht="18.75" customHeight="1" x14ac:dyDescent="0.25">
      <c r="B80" s="39" t="s">
        <v>6</v>
      </c>
      <c r="C80" s="39"/>
      <c r="D80" s="39"/>
      <c r="E80" s="23"/>
      <c r="F80" s="17">
        <v>496595000</v>
      </c>
      <c r="G80" s="22" t="s">
        <v>10</v>
      </c>
    </row>
    <row r="81" spans="1:8" s="15" customFormat="1" ht="21" customHeight="1" x14ac:dyDescent="0.25">
      <c r="A81" s="25"/>
      <c r="B81" s="39" t="s">
        <v>7</v>
      </c>
      <c r="C81" s="39"/>
      <c r="D81" s="39"/>
      <c r="E81" s="23"/>
      <c r="F81" s="17">
        <f>H78</f>
        <v>497500000</v>
      </c>
      <c r="G81" s="22" t="s">
        <v>10</v>
      </c>
      <c r="H81" s="25"/>
    </row>
    <row r="82" spans="1:8" s="15" customFormat="1" ht="24" customHeight="1" x14ac:dyDescent="0.25">
      <c r="A82" s="31"/>
      <c r="B82" s="39" t="s">
        <v>12</v>
      </c>
      <c r="C82" s="39"/>
      <c r="D82" s="39"/>
      <c r="E82" s="23"/>
      <c r="F82" s="18">
        <f>F80-F81</f>
        <v>-905000</v>
      </c>
      <c r="G82" s="22" t="s">
        <v>10</v>
      </c>
      <c r="H82" s="26"/>
    </row>
    <row r="83" spans="1:8" s="15" customFormat="1" ht="15" customHeight="1" x14ac:dyDescent="0.25">
      <c r="A83" s="31"/>
      <c r="B83" s="23"/>
      <c r="C83" s="23"/>
      <c r="D83" s="23"/>
      <c r="E83" s="23"/>
      <c r="F83" s="18"/>
      <c r="G83" s="22"/>
      <c r="H83" s="26"/>
    </row>
    <row r="84" spans="1:8" s="15" customFormat="1" x14ac:dyDescent="0.25">
      <c r="A84" s="31"/>
      <c r="B84" s="31"/>
      <c r="C84" s="31"/>
      <c r="D84" s="31"/>
      <c r="E84" s="31"/>
      <c r="F84" s="38" t="s">
        <v>182</v>
      </c>
      <c r="G84" s="38"/>
      <c r="H84" s="38"/>
    </row>
    <row r="85" spans="1:8" s="15" customFormat="1" x14ac:dyDescent="0.25">
      <c r="A85" s="31"/>
      <c r="B85" s="31"/>
      <c r="C85" s="21" t="s">
        <v>8</v>
      </c>
      <c r="D85" s="31"/>
      <c r="E85" s="31"/>
      <c r="F85" s="37" t="s">
        <v>13</v>
      </c>
      <c r="G85" s="37"/>
      <c r="H85" s="37"/>
    </row>
    <row r="86" spans="1:8" s="15" customFormat="1" x14ac:dyDescent="0.25">
      <c r="A86" s="31"/>
      <c r="B86" s="31"/>
      <c r="C86" s="31"/>
      <c r="D86" s="31"/>
      <c r="E86" s="31"/>
      <c r="F86" s="22"/>
      <c r="G86" s="22"/>
      <c r="H86" s="26"/>
    </row>
    <row r="87" spans="1:8" s="15" customFormat="1" x14ac:dyDescent="0.25">
      <c r="A87" s="31"/>
      <c r="B87" s="31"/>
      <c r="C87" s="31"/>
      <c r="D87" s="31"/>
      <c r="E87" s="31"/>
      <c r="F87" s="22"/>
      <c r="G87" s="22"/>
      <c r="H87" s="26"/>
    </row>
    <row r="88" spans="1:8" s="15" customFormat="1" x14ac:dyDescent="0.25">
      <c r="A88" s="31"/>
      <c r="B88" s="31"/>
      <c r="C88" s="31"/>
      <c r="D88" s="31"/>
      <c r="E88" s="31"/>
      <c r="F88" s="22"/>
      <c r="G88" s="22"/>
      <c r="H88" s="26"/>
    </row>
    <row r="89" spans="1:8" s="15" customFormat="1" x14ac:dyDescent="0.25">
      <c r="A89" s="31"/>
      <c r="B89" s="31"/>
      <c r="C89" s="22" t="s">
        <v>11</v>
      </c>
      <c r="D89" s="31"/>
      <c r="E89" s="31"/>
      <c r="F89" s="37" t="s">
        <v>17</v>
      </c>
      <c r="G89" s="37"/>
      <c r="H89" s="37"/>
    </row>
    <row r="90" spans="1:8" s="9" customFormat="1" x14ac:dyDescent="0.25">
      <c r="A90" s="32"/>
      <c r="B90" s="32"/>
      <c r="C90" s="32"/>
      <c r="D90" s="32"/>
      <c r="E90" s="32"/>
      <c r="F90" s="10"/>
      <c r="G90" s="10"/>
      <c r="H90" s="27"/>
    </row>
    <row r="91" spans="1:8" s="11" customFormat="1" x14ac:dyDescent="0.25">
      <c r="A91" s="33"/>
      <c r="B91" s="33"/>
      <c r="C91" s="32"/>
      <c r="D91" s="33"/>
      <c r="E91" s="33"/>
      <c r="F91" s="12"/>
      <c r="G91" s="12"/>
      <c r="H91" s="28"/>
    </row>
    <row r="92" spans="1:8" s="11" customFormat="1" x14ac:dyDescent="0.25">
      <c r="A92" s="33"/>
      <c r="B92" s="33"/>
      <c r="C92" s="33"/>
      <c r="D92" s="33"/>
      <c r="E92" s="33"/>
      <c r="F92" s="12"/>
      <c r="G92" s="12"/>
      <c r="H92" s="28"/>
    </row>
    <row r="93" spans="1:8" s="11" customFormat="1" x14ac:dyDescent="0.25">
      <c r="A93" s="33"/>
      <c r="B93" s="33"/>
      <c r="C93" s="33"/>
      <c r="D93" s="33"/>
      <c r="E93" s="33"/>
      <c r="F93" s="12"/>
      <c r="G93" s="12"/>
      <c r="H93" s="28"/>
    </row>
    <row r="94" spans="1:8" s="11" customFormat="1" x14ac:dyDescent="0.25">
      <c r="A94" s="33"/>
      <c r="B94" s="33"/>
      <c r="C94" s="33"/>
      <c r="D94" s="33"/>
      <c r="E94" s="33"/>
      <c r="F94" s="12"/>
      <c r="G94" s="12"/>
      <c r="H94" s="28"/>
    </row>
    <row r="95" spans="1:8" s="11" customFormat="1" x14ac:dyDescent="0.25">
      <c r="A95" s="33"/>
      <c r="B95" s="33"/>
      <c r="C95" s="33"/>
      <c r="D95" s="33"/>
      <c r="E95" s="33"/>
      <c r="F95" s="12"/>
      <c r="G95" s="12"/>
      <c r="H95" s="28"/>
    </row>
  </sheetData>
  <sortState ref="A5:H89">
    <sortCondition ref="D5:D89"/>
    <sortCondition ref="C5:C89"/>
    <sortCondition ref="B5:B89"/>
  </sortState>
  <mergeCells count="7">
    <mergeCell ref="F89:H89"/>
    <mergeCell ref="A2:H2"/>
    <mergeCell ref="F85:H85"/>
    <mergeCell ref="F84:H84"/>
    <mergeCell ref="B80:D80"/>
    <mergeCell ref="B81:D81"/>
    <mergeCell ref="B82:D82"/>
  </mergeCells>
  <pageMargins left="0.45" right="0.2" top="0.75" bottom="0.5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MAYTINH</cp:lastModifiedBy>
  <cp:lastPrinted>2019-04-12T02:01:23Z</cp:lastPrinted>
  <dcterms:created xsi:type="dcterms:W3CDTF">2017-03-09T02:55:25Z</dcterms:created>
  <dcterms:modified xsi:type="dcterms:W3CDTF">2022-06-25T05:09:43Z</dcterms:modified>
</cp:coreProperties>
</file>