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QUẢN LÝ ĐÀO TẠO\Ho_so_Cao hoc\TUYEN SINH 2024_D2\XET TUYEN\"/>
    </mc:Choice>
  </mc:AlternateContent>
  <bookViews>
    <workbookView xWindow="0" yWindow="0" windowWidth="20400" windowHeight="7050"/>
  </bookViews>
  <sheets>
    <sheet name="QĐ TT_Ho so" sheetId="16" r:id="rId1"/>
    <sheet name="QĐ TT_phong van" sheetId="14" r:id="rId2"/>
  </sheets>
  <externalReferences>
    <externalReference r:id="rId3"/>
  </externalReferences>
  <definedNames>
    <definedName name="_xlnm._FilterDatabase" localSheetId="0" hidden="1">'QĐ TT_Ho so'!$A$3:$HU$6</definedName>
    <definedName name="_xlnm._FilterDatabase" localSheetId="1" hidden="1">'QĐ TT_phong van'!$A$3:$HJ$67</definedName>
    <definedName name="_xlnm.Print_Area" localSheetId="0">'QĐ TT_Ho so'!$A:$R</definedName>
    <definedName name="_xlnm.Print_Area" localSheetId="1">'QĐ TT_phong van'!$A:$V</definedName>
    <definedName name="_xlnm.Print_Titles" localSheetId="0">'QĐ TT_Ho so'!#REF!</definedName>
    <definedName name="_xlnm.Print_Titles" localSheetId="1">'QĐ TT_phong van'!$3:$3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6" l="1"/>
  <c r="F6" i="16" s="1"/>
  <c r="G5" i="16"/>
  <c r="F5" i="16" s="1"/>
  <c r="G4" i="16"/>
  <c r="F4" i="16" s="1"/>
  <c r="O67" i="14" l="1"/>
  <c r="J67" i="14"/>
  <c r="O66" i="14"/>
  <c r="J66" i="14"/>
  <c r="O65" i="14"/>
  <c r="J65" i="14"/>
  <c r="O64" i="14"/>
  <c r="J64" i="14"/>
  <c r="O63" i="14"/>
  <c r="J63" i="14"/>
  <c r="O62" i="14"/>
  <c r="J62" i="14"/>
  <c r="O61" i="14"/>
  <c r="J61" i="14"/>
  <c r="O60" i="14"/>
  <c r="J60" i="14"/>
  <c r="O59" i="14"/>
  <c r="J59" i="14"/>
  <c r="O58" i="14"/>
  <c r="J58" i="14"/>
  <c r="O57" i="14"/>
  <c r="J57" i="14"/>
  <c r="O56" i="14"/>
  <c r="J56" i="14"/>
  <c r="O55" i="14"/>
  <c r="J55" i="14"/>
  <c r="O54" i="14"/>
  <c r="J54" i="14"/>
  <c r="O53" i="14"/>
  <c r="J53" i="14"/>
  <c r="O52" i="14"/>
  <c r="J52" i="14"/>
  <c r="O51" i="14"/>
  <c r="J51" i="14"/>
  <c r="O50" i="14"/>
  <c r="J50" i="14"/>
  <c r="O49" i="14"/>
  <c r="J49" i="14"/>
  <c r="O48" i="14"/>
  <c r="J48" i="14"/>
  <c r="O47" i="14"/>
  <c r="J47" i="14"/>
  <c r="O46" i="14"/>
  <c r="J46" i="14"/>
  <c r="O45" i="14"/>
  <c r="J45" i="14"/>
  <c r="O44" i="14"/>
  <c r="J44" i="14"/>
  <c r="O43" i="14"/>
  <c r="J43" i="14"/>
  <c r="O42" i="14"/>
  <c r="J42" i="14"/>
  <c r="O41" i="14"/>
  <c r="J41" i="14"/>
  <c r="O40" i="14"/>
  <c r="J40" i="14"/>
  <c r="O39" i="14"/>
  <c r="J39" i="14"/>
  <c r="O38" i="14"/>
  <c r="J38" i="14"/>
  <c r="O37" i="14"/>
  <c r="O36" i="14"/>
  <c r="J36" i="14"/>
  <c r="O35" i="14"/>
  <c r="J35" i="14"/>
  <c r="O34" i="14"/>
  <c r="J34" i="14"/>
  <c r="O33" i="14"/>
  <c r="J33" i="14"/>
  <c r="O32" i="14"/>
  <c r="J32" i="14"/>
  <c r="O31" i="14"/>
  <c r="J31" i="14"/>
  <c r="O30" i="14"/>
  <c r="J30" i="14"/>
  <c r="O29" i="14"/>
  <c r="J29" i="14"/>
  <c r="O28" i="14"/>
  <c r="J28" i="14"/>
  <c r="O27" i="14"/>
  <c r="J27" i="14"/>
  <c r="O26" i="14"/>
  <c r="J26" i="14"/>
  <c r="O25" i="14"/>
  <c r="J25" i="14"/>
  <c r="O24" i="14"/>
  <c r="J24" i="14"/>
  <c r="O23" i="14"/>
  <c r="J23" i="14"/>
  <c r="O22" i="14"/>
  <c r="J22" i="14"/>
  <c r="O21" i="14"/>
  <c r="J21" i="14"/>
  <c r="O20" i="14"/>
  <c r="J20" i="14"/>
  <c r="O19" i="14"/>
  <c r="J19" i="14"/>
  <c r="O18" i="14"/>
  <c r="J18" i="14"/>
  <c r="O17" i="14"/>
  <c r="J17" i="14"/>
  <c r="O16" i="14"/>
  <c r="J16" i="14"/>
  <c r="O15" i="14"/>
  <c r="J15" i="14"/>
  <c r="O14" i="14"/>
  <c r="J14" i="14"/>
  <c r="O13" i="14"/>
  <c r="J13" i="14"/>
  <c r="O12" i="14"/>
  <c r="J12" i="14"/>
  <c r="O11" i="14"/>
  <c r="J11" i="14"/>
  <c r="O10" i="14"/>
  <c r="J10" i="14"/>
  <c r="O9" i="14"/>
  <c r="J9" i="14"/>
  <c r="O7" i="14"/>
  <c r="J7" i="14"/>
  <c r="O6" i="14"/>
  <c r="J6" i="14"/>
  <c r="O5" i="14"/>
  <c r="J5" i="14"/>
  <c r="O4" i="14"/>
  <c r="J4" i="14"/>
</calcChain>
</file>

<file path=xl/sharedStrings.xml><?xml version="1.0" encoding="utf-8"?>
<sst xmlns="http://schemas.openxmlformats.org/spreadsheetml/2006/main" count="1051" uniqueCount="527">
  <si>
    <t>TT</t>
  </si>
  <si>
    <t>Mã xét tuyển</t>
  </si>
  <si>
    <t>Số HS</t>
  </si>
  <si>
    <t>Họ và tên</t>
  </si>
  <si>
    <t>Họ và tên đệm</t>
  </si>
  <si>
    <t>Tên</t>
  </si>
  <si>
    <t>Giới
tính</t>
  </si>
  <si>
    <t>Ngày sinh</t>
  </si>
  <si>
    <t>Nơi sinh</t>
  </si>
  <si>
    <t>Dân tộc</t>
  </si>
  <si>
    <t xml:space="preserve">Ưu tiên </t>
  </si>
  <si>
    <t>Ngành xét tuyển</t>
  </si>
  <si>
    <t>Tiểu ban</t>
  </si>
  <si>
    <t>Phòng xét tuyển</t>
  </si>
  <si>
    <t>Phòng chờ</t>
  </si>
  <si>
    <t>NỮ</t>
  </si>
  <si>
    <t>HÀ NỘI</t>
  </si>
  <si>
    <t>KINH</t>
  </si>
  <si>
    <t>BVTV</t>
  </si>
  <si>
    <t>NAM ĐỊNH</t>
  </si>
  <si>
    <t>NAM</t>
  </si>
  <si>
    <t>CNSH</t>
  </si>
  <si>
    <t>Công nghệ sinh học</t>
  </si>
  <si>
    <t>CNTY</t>
  </si>
  <si>
    <t>KHCT</t>
  </si>
  <si>
    <t>KHMT</t>
  </si>
  <si>
    <t>HẢI DƯƠNG</t>
  </si>
  <si>
    <t>QLKT</t>
  </si>
  <si>
    <t>THU Y</t>
  </si>
  <si>
    <t>Ngành đăng ký
xét tuyển</t>
  </si>
  <si>
    <t>ND304</t>
  </si>
  <si>
    <t>NINH BÌNH</t>
  </si>
  <si>
    <t>BẮC NINH</t>
  </si>
  <si>
    <t>Ủy viên 1</t>
  </si>
  <si>
    <t>Ủy viên 2</t>
  </si>
  <si>
    <t>Tổng</t>
  </si>
  <si>
    <t>Định hướng đào tạo</t>
  </si>
  <si>
    <t>TrưởngTB</t>
  </si>
  <si>
    <t>GIỎI</t>
  </si>
  <si>
    <t>Nghiên cứu</t>
  </si>
  <si>
    <t>Ứng dụng</t>
  </si>
  <si>
    <t>Mã HV</t>
  </si>
  <si>
    <t>PHÚ THỌ</t>
  </si>
  <si>
    <t>SƠN LA</t>
  </si>
  <si>
    <t>THÁI</t>
  </si>
  <si>
    <t>NGHỆ AN</t>
  </si>
  <si>
    <t>HÀ NAM</t>
  </si>
  <si>
    <t>BẮC GIANG</t>
  </si>
  <si>
    <t>NGUYỄN CÔNG HIẾU</t>
  </si>
  <si>
    <t>ĐTB tốt nghiệp</t>
  </si>
  <si>
    <t>Xếp loại TN</t>
  </si>
  <si>
    <t>Năm TN</t>
  </si>
  <si>
    <t>ANH</t>
  </si>
  <si>
    <t>HÒA</t>
  </si>
  <si>
    <t xml:space="preserve">NGUYỄN XUÂN </t>
  </si>
  <si>
    <t>ND302</t>
  </si>
  <si>
    <t xml:space="preserve">LÒ THỊ </t>
  </si>
  <si>
    <t>LAN</t>
  </si>
  <si>
    <t xml:space="preserve">NGUYỄN CÔNG </t>
  </si>
  <si>
    <t>HẰNG</t>
  </si>
  <si>
    <t>ND303</t>
  </si>
  <si>
    <t>ĐẠT</t>
  </si>
  <si>
    <t xml:space="preserve">NGUYỄN THỊ </t>
  </si>
  <si>
    <t>HUYỀN</t>
  </si>
  <si>
    <t xml:space="preserve">NGUYỄN VĂN </t>
  </si>
  <si>
    <t>HIẾU</t>
  </si>
  <si>
    <t>ND305</t>
  </si>
  <si>
    <t>HÙNG</t>
  </si>
  <si>
    <t>THỦY</t>
  </si>
  <si>
    <t>LINH</t>
  </si>
  <si>
    <t>24.2.01</t>
  </si>
  <si>
    <t>D2.24.38</t>
  </si>
  <si>
    <t>VI THẾ TRUNG</t>
  </si>
  <si>
    <t xml:space="preserve">VI THẾ </t>
  </si>
  <si>
    <t>TRUNG</t>
  </si>
  <si>
    <t>051099</t>
  </si>
  <si>
    <t>LẠNG SƠN</t>
  </si>
  <si>
    <t>TÀY</t>
  </si>
  <si>
    <t>24.2.02</t>
  </si>
  <si>
    <t>D2.24.02</t>
  </si>
  <si>
    <t>VŨ NGỌC LAN</t>
  </si>
  <si>
    <t xml:space="preserve">VŨ NGỌC </t>
  </si>
  <si>
    <t>010800</t>
  </si>
  <si>
    <t>CN</t>
  </si>
  <si>
    <t>24.2.03</t>
  </si>
  <si>
    <t>D2.24.01</t>
  </si>
  <si>
    <t>LÊ MINH QUANG</t>
  </si>
  <si>
    <t xml:space="preserve">LÊ MINH </t>
  </si>
  <si>
    <t>QUANG</t>
  </si>
  <si>
    <t>301299</t>
  </si>
  <si>
    <t>24.2.04</t>
  </si>
  <si>
    <t>D2.24.04</t>
  </si>
  <si>
    <t>NGUYỄN NGỌC TUẤN</t>
  </si>
  <si>
    <t xml:space="preserve">NGUYỄN NGỌC </t>
  </si>
  <si>
    <t>TUẤN</t>
  </si>
  <si>
    <t>151198</t>
  </si>
  <si>
    <t>VĨNH PHÚC</t>
  </si>
  <si>
    <t>24.2.05</t>
  </si>
  <si>
    <t>D2.24.05</t>
  </si>
  <si>
    <t>NGUYỄN LƯƠNG BANG</t>
  </si>
  <si>
    <t>NGUYỄN LƯƠNG</t>
  </si>
  <si>
    <t>BANG</t>
  </si>
  <si>
    <t>21/03/2001</t>
  </si>
  <si>
    <t>CNTP</t>
  </si>
  <si>
    <t>Công nghệ thực phẩm</t>
  </si>
  <si>
    <t>24.2.06</t>
  </si>
  <si>
    <t>D2.24.10</t>
  </si>
  <si>
    <t>NGUYỄN THỊ HOÀNG ANH</t>
  </si>
  <si>
    <t xml:space="preserve">NGUYỄN THỊ HOÀNG </t>
  </si>
  <si>
    <t>270586</t>
  </si>
  <si>
    <t>QUẢNG BÌNH</t>
  </si>
  <si>
    <t>24.2.07</t>
  </si>
  <si>
    <t>D2.24.08</t>
  </si>
  <si>
    <t>CÙ TRUNG ĐĂNG</t>
  </si>
  <si>
    <t xml:space="preserve">CÙ TRUNG </t>
  </si>
  <si>
    <t>ĐĂNG</t>
  </si>
  <si>
    <t>070291</t>
  </si>
  <si>
    <t>24.2.08</t>
  </si>
  <si>
    <t>D2.24.09</t>
  </si>
  <si>
    <t>LÊ THỊ HỒNG ĐẠT</t>
  </si>
  <si>
    <t xml:space="preserve">LÊ THỊ HỒNG </t>
  </si>
  <si>
    <t>050485</t>
  </si>
  <si>
    <t>24.2.09</t>
  </si>
  <si>
    <t>D2.24.11</t>
  </si>
  <si>
    <t>PHẠM DUNG ANH</t>
  </si>
  <si>
    <t xml:space="preserve">PHẠM DUNG </t>
  </si>
  <si>
    <t>260900</t>
  </si>
  <si>
    <t>10/2022</t>
  </si>
  <si>
    <t>24.2.10</t>
  </si>
  <si>
    <t>D2.24.41</t>
  </si>
  <si>
    <t>HOÀNG KIM ANH</t>
  </si>
  <si>
    <t xml:space="preserve">HOÀNG KIM </t>
  </si>
  <si>
    <t>281000</t>
  </si>
  <si>
    <t>ND306</t>
  </si>
  <si>
    <t>24.2.11</t>
  </si>
  <si>
    <t>D2.24.13</t>
  </si>
  <si>
    <t>NGUYỄN NGỌC TÚ</t>
  </si>
  <si>
    <t>TÚ</t>
  </si>
  <si>
    <t>200283</t>
  </si>
  <si>
    <t>24.2.12</t>
  </si>
  <si>
    <t>D2.24.18</t>
  </si>
  <si>
    <t>LÝ THỊ HỒNG NHUNG</t>
  </si>
  <si>
    <t xml:space="preserve">LÝ THỊ HỒNG </t>
  </si>
  <si>
    <t>NHUNG</t>
  </si>
  <si>
    <t>061100</t>
  </si>
  <si>
    <t>CAO BẰNG</t>
  </si>
  <si>
    <t>QLDD</t>
  </si>
  <si>
    <t>24.2.13</t>
  </si>
  <si>
    <t>D2.24.29</t>
  </si>
  <si>
    <t>BÙI VIỆT ANH</t>
  </si>
  <si>
    <t xml:space="preserve">BÙI VIỆT </t>
  </si>
  <si>
    <t>181296</t>
  </si>
  <si>
    <t>QLKT 1</t>
  </si>
  <si>
    <t>24.2.14</t>
  </si>
  <si>
    <t>D2.24.20</t>
  </si>
  <si>
    <t>NGÔ THỊ MINH ANH</t>
  </si>
  <si>
    <t xml:space="preserve">NGÔ THỊ MINH </t>
  </si>
  <si>
    <t>231297</t>
  </si>
  <si>
    <t>24.2.15</t>
  </si>
  <si>
    <t>D2.24.64</t>
  </si>
  <si>
    <t>NGUYỄN NGỌC ANH</t>
  </si>
  <si>
    <t>120298</t>
  </si>
  <si>
    <t>24.2.16</t>
  </si>
  <si>
    <t>D2.24.58</t>
  </si>
  <si>
    <t>LÒ THỊ ĐÔNG</t>
  </si>
  <si>
    <t>ĐÔNG</t>
  </si>
  <si>
    <t>010893</t>
  </si>
  <si>
    <t>24.2.17</t>
  </si>
  <si>
    <t>D2.24.68</t>
  </si>
  <si>
    <t>NGUYỄN TIẾN DŨNG</t>
  </si>
  <si>
    <t xml:space="preserve">NGUYỄN TIẾN </t>
  </si>
  <si>
    <t>DŨNG</t>
  </si>
  <si>
    <t>061190</t>
  </si>
  <si>
    <t>24.2.18</t>
  </si>
  <si>
    <t>D2.24.25</t>
  </si>
  <si>
    <t>HÀ THỊ TRÀ GIANG</t>
  </si>
  <si>
    <t xml:space="preserve">HÀ THỊ TRÀ </t>
  </si>
  <si>
    <t>GIANG</t>
  </si>
  <si>
    <t>260679</t>
  </si>
  <si>
    <t>24.2.19</t>
  </si>
  <si>
    <t>D2.24.84</t>
  </si>
  <si>
    <t>HOÀNG NGỌC GIANG</t>
  </si>
  <si>
    <t xml:space="preserve">HOÀNG NGỌC </t>
  </si>
  <si>
    <t>281179</t>
  </si>
  <si>
    <t>24.2.20</t>
  </si>
  <si>
    <t>D2.24.69</t>
  </si>
  <si>
    <t xml:space="preserve"> TÔ MẠNH HÀ</t>
  </si>
  <si>
    <t xml:space="preserve"> TÔ MẠNH </t>
  </si>
  <si>
    <t>HÀ</t>
  </si>
  <si>
    <t>291087</t>
  </si>
  <si>
    <t>24.2.21</t>
  </si>
  <si>
    <t>D2.24.54</t>
  </si>
  <si>
    <t>PHẠM THỊ NHẬT HÀ</t>
  </si>
  <si>
    <t xml:space="preserve">PHẠM THỊ NHẬT </t>
  </si>
  <si>
    <t>271096</t>
  </si>
  <si>
    <t>QLKT 2</t>
  </si>
  <si>
    <t>24.2.22</t>
  </si>
  <si>
    <t>D2.24.22</t>
  </si>
  <si>
    <t>ĐINH TRUNG HẢI</t>
  </si>
  <si>
    <t xml:space="preserve">ĐINH TRUNG </t>
  </si>
  <si>
    <t>HẢI</t>
  </si>
  <si>
    <t>120801</t>
  </si>
  <si>
    <t>24.2.23</t>
  </si>
  <si>
    <t>D2.24.55</t>
  </si>
  <si>
    <t>PHÙNG NGUYỆT HẰNG</t>
  </si>
  <si>
    <t xml:space="preserve">PHÙNG NGUYỆT </t>
  </si>
  <si>
    <t>090600</t>
  </si>
  <si>
    <t>24.2.24</t>
  </si>
  <si>
    <t>D2.24.57</t>
  </si>
  <si>
    <t>LÀ THỊ HỒNG HẠNH</t>
  </si>
  <si>
    <t xml:space="preserve">LÀ THỊ HỒNG </t>
  </si>
  <si>
    <t>HẠNH</t>
  </si>
  <si>
    <t>190994</t>
  </si>
  <si>
    <t>24.2.25</t>
  </si>
  <si>
    <t>D2.24.70</t>
  </si>
  <si>
    <t>NGUYỄN VĂN HIỆN</t>
  </si>
  <si>
    <t>HIỆN</t>
  </si>
  <si>
    <t>150481</t>
  </si>
  <si>
    <t>24.2.26</t>
  </si>
  <si>
    <t>D2.24.23</t>
  </si>
  <si>
    <t>160301</t>
  </si>
  <si>
    <t>24.2.27</t>
  </si>
  <si>
    <t>D2.24.59</t>
  </si>
  <si>
    <t>NGUYỄN KHÁNH HÒA</t>
  </si>
  <si>
    <t xml:space="preserve">NGUYỄN KHÁNH </t>
  </si>
  <si>
    <t>180897</t>
  </si>
  <si>
    <t>24.2.28</t>
  </si>
  <si>
    <t>D2.24.66</t>
  </si>
  <si>
    <t>NGUYỄN XUÂN HOÀNG</t>
  </si>
  <si>
    <t>HOÀNG</t>
  </si>
  <si>
    <t>160181</t>
  </si>
  <si>
    <t>HƯNG YÊN</t>
  </si>
  <si>
    <t>24.2.29</t>
  </si>
  <si>
    <t>D2.24.61</t>
  </si>
  <si>
    <t>ĐINH MẠNH HÙNG</t>
  </si>
  <si>
    <t xml:space="preserve">ĐINH MẠNH </t>
  </si>
  <si>
    <t>210580</t>
  </si>
  <si>
    <t>QLKT 3</t>
  </si>
  <si>
    <t>24.2.30</t>
  </si>
  <si>
    <t>D2.24.28</t>
  </si>
  <si>
    <t>PHÙNG HUY HƯNG</t>
  </si>
  <si>
    <t xml:space="preserve">PHÙNG HUY </t>
  </si>
  <si>
    <t>HƯNG</t>
  </si>
  <si>
    <t>130397</t>
  </si>
  <si>
    <t>24.2.31</t>
  </si>
  <si>
    <t>D2.24.30</t>
  </si>
  <si>
    <t>ĐỖ QUANG HUY</t>
  </si>
  <si>
    <t xml:space="preserve">ĐỖ QUANG </t>
  </si>
  <si>
    <t>HUY</t>
  </si>
  <si>
    <t>090901</t>
  </si>
  <si>
    <t>24.2.32</t>
  </si>
  <si>
    <t>D2.24.65</t>
  </si>
  <si>
    <t>PHẠM QUANG HUY</t>
  </si>
  <si>
    <t xml:space="preserve">PHẠM QUANG </t>
  </si>
  <si>
    <t>251081</t>
  </si>
  <si>
    <t>24.2.33</t>
  </si>
  <si>
    <t>D2.24.53</t>
  </si>
  <si>
    <t>NGUYỄN KHÁNH HUYỀN</t>
  </si>
  <si>
    <t>HUYÊN</t>
  </si>
  <si>
    <t>230897</t>
  </si>
  <si>
    <t>24.2.34</t>
  </si>
  <si>
    <t>D2.24.71</t>
  </si>
  <si>
    <t>LÊ THỊ THANH HUYỀN</t>
  </si>
  <si>
    <t xml:space="preserve">LÊ THỊ THANH </t>
  </si>
  <si>
    <t>28/08/1993</t>
  </si>
  <si>
    <t>24.2.35</t>
  </si>
  <si>
    <t>D2.24.60</t>
  </si>
  <si>
    <t>PHẠM TÙNG KHÁNH</t>
  </si>
  <si>
    <t xml:space="preserve">PHẠM TÙNG </t>
  </si>
  <si>
    <t>KHÁNH</t>
  </si>
  <si>
    <t>070801</t>
  </si>
  <si>
    <t>24.2.36</t>
  </si>
  <si>
    <t>D2.24.85</t>
  </si>
  <si>
    <t>NGUYỄN THẾ KHƯƠNG</t>
  </si>
  <si>
    <t xml:space="preserve">NGUYỄN THẾ </t>
  </si>
  <si>
    <t>KHƯƠNG</t>
  </si>
  <si>
    <t>24.2.37</t>
  </si>
  <si>
    <t>D2.24.72</t>
  </si>
  <si>
    <t>NGUYỄN VĂN LÂN</t>
  </si>
  <si>
    <t>LÂN</t>
  </si>
  <si>
    <t>010191</t>
  </si>
  <si>
    <t>QLKT 4</t>
  </si>
  <si>
    <t>24.2.38</t>
  </si>
  <si>
    <t>D2.24.56</t>
  </si>
  <si>
    <t>BẾ HẢI LINH</t>
  </si>
  <si>
    <t xml:space="preserve">BẾ HẢI </t>
  </si>
  <si>
    <t>100889</t>
  </si>
  <si>
    <t>24.2.39</t>
  </si>
  <si>
    <t>D2.24.73</t>
  </si>
  <si>
    <t xml:space="preserve">ĐẶNG THỊ THÙY LINH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</si>
  <si>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ĐẶNG THỊ THÙY LINH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</si>
  <si>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260489</t>
  </si>
  <si>
    <t>24.2.40</t>
  </si>
  <si>
    <t>D2.24.74</t>
  </si>
  <si>
    <t>ĐÀO CÔNG LỢI</t>
  </si>
  <si>
    <t xml:space="preserve">ĐÀO CÔNG </t>
  </si>
  <si>
    <t>LỢI</t>
  </si>
  <si>
    <t>300693</t>
  </si>
  <si>
    <t>24.2.41</t>
  </si>
  <si>
    <t>D2.24.75</t>
  </si>
  <si>
    <t>NGUYỄN THỊ LUẬN</t>
  </si>
  <si>
    <t>LUẬN</t>
  </si>
  <si>
    <t>220982</t>
  </si>
  <si>
    <t>24.2.42</t>
  </si>
  <si>
    <t>D2.24.76</t>
  </si>
  <si>
    <t>NGUYỄN QUỐC NAM</t>
  </si>
  <si>
    <t xml:space="preserve">NGUYỄN QUỐC </t>
  </si>
  <si>
    <t>221076</t>
  </si>
  <si>
    <t>Hà Nội</t>
  </si>
  <si>
    <t>24.2.43</t>
  </si>
  <si>
    <t>D2.24.77</t>
  </si>
  <si>
    <t>NGUYỄN VĂN NAM</t>
  </si>
  <si>
    <t>200688</t>
  </si>
  <si>
    <t>Thái Nguyên</t>
  </si>
  <si>
    <t>24.2.44</t>
  </si>
  <si>
    <t>D2.24.86</t>
  </si>
  <si>
    <t>TRƯƠNG ĐÌNH NAM</t>
  </si>
  <si>
    <t xml:space="preserve">TRƯƠNG ĐÌNH </t>
  </si>
  <si>
    <t>021095</t>
  </si>
  <si>
    <t>24.2.45</t>
  </si>
  <si>
    <t>D2.24.24</t>
  </si>
  <si>
    <t>ĐINH HỒNG NGỌC</t>
  </si>
  <si>
    <t xml:space="preserve">ĐINH HỒNG </t>
  </si>
  <si>
    <t>NGỌC</t>
  </si>
  <si>
    <t>161101</t>
  </si>
  <si>
    <t>THÁI NGUYÊN</t>
  </si>
  <si>
    <t>QLKT 5</t>
  </si>
  <si>
    <t>ND403</t>
  </si>
  <si>
    <t>ND402</t>
  </si>
  <si>
    <t>24.2.46</t>
  </si>
  <si>
    <t>D2.24.32</t>
  </si>
  <si>
    <t>TRẦN VIẾT PHONG</t>
  </si>
  <si>
    <t xml:space="preserve">TRẦN VIẾT </t>
  </si>
  <si>
    <t>PHONG</t>
  </si>
  <si>
    <t>311000</t>
  </si>
  <si>
    <t>24.2.47</t>
  </si>
  <si>
    <t>D2.24.78</t>
  </si>
  <si>
    <t>LÂM TÚ QUYÊN</t>
  </si>
  <si>
    <t xml:space="preserve">LÂM TÚ </t>
  </si>
  <si>
    <t>QUYÊN</t>
  </si>
  <si>
    <t>181299</t>
  </si>
  <si>
    <t>24.2.48</t>
  </si>
  <si>
    <t>D2.24.21</t>
  </si>
  <si>
    <t>CHU THỊ THANH</t>
  </si>
  <si>
    <t xml:space="preserve">CHU THỊ </t>
  </si>
  <si>
    <t>THANH</t>
  </si>
  <si>
    <t>180593</t>
  </si>
  <si>
    <t>24.2.49</t>
  </si>
  <si>
    <t>D2.24.50</t>
  </si>
  <si>
    <t>ĐINH BÍCH THẢO</t>
  </si>
  <si>
    <t xml:space="preserve">ĐINH BÍCH </t>
  </si>
  <si>
    <t>THẢO</t>
  </si>
  <si>
    <t>050896</t>
  </si>
  <si>
    <t>24.2.50</t>
  </si>
  <si>
    <t>D2.24.31</t>
  </si>
  <si>
    <t>NGUYỄN ĐỨC THIỆN</t>
  </si>
  <si>
    <t xml:space="preserve">NGUYỄN ĐỨC </t>
  </si>
  <si>
    <t>THIỆN</t>
  </si>
  <si>
    <t>300893</t>
  </si>
  <si>
    <t>24.2.51</t>
  </si>
  <si>
    <t>D2.24.51</t>
  </si>
  <si>
    <t>LÊ HÀ THU</t>
  </si>
  <si>
    <t xml:space="preserve">LÊ HÀ </t>
  </si>
  <si>
    <t>THU</t>
  </si>
  <si>
    <t>101297</t>
  </si>
  <si>
    <t>24.2.52</t>
  </si>
  <si>
    <t>D2.24.52</t>
  </si>
  <si>
    <t>LƯỜNG THỊ THỨC</t>
  </si>
  <si>
    <t xml:space="preserve">LƯỜNG THỊ </t>
  </si>
  <si>
    <t>THỨC</t>
  </si>
  <si>
    <t>010591</t>
  </si>
  <si>
    <t>24.2.53</t>
  </si>
  <si>
    <t>D2.24.63</t>
  </si>
  <si>
    <t>LƯỜNG THỊ THANH THỦY</t>
  </si>
  <si>
    <t xml:space="preserve">LƯỜNG THỊ THANH </t>
  </si>
  <si>
    <t>101083</t>
  </si>
  <si>
    <t>QLKT 6</t>
  </si>
  <si>
    <t>ND404</t>
  </si>
  <si>
    <t>24.2.54</t>
  </si>
  <si>
    <t>D2.24.79</t>
  </si>
  <si>
    <t>CHỬ VĂN TRUNG</t>
  </si>
  <si>
    <t xml:space="preserve">CHỬ VĂN </t>
  </si>
  <si>
    <t>200280</t>
  </si>
  <si>
    <t>24.2.55</t>
  </si>
  <si>
    <t>D2.24.80</t>
  </si>
  <si>
    <t>LÊ THỊ TÚ</t>
  </si>
  <si>
    <t xml:space="preserve">LÊ THỊ </t>
  </si>
  <si>
    <t>240581</t>
  </si>
  <si>
    <t>24.2.56</t>
  </si>
  <si>
    <t>D2.24.81</t>
  </si>
  <si>
    <t>NGUYỄN KHẮC TUẤN</t>
  </si>
  <si>
    <t xml:space="preserve">NGUYỄN KHẮC </t>
  </si>
  <si>
    <t>300374</t>
  </si>
  <si>
    <t>24.2.57</t>
  </si>
  <si>
    <t>D2.24.82</t>
  </si>
  <si>
    <t>NGUYỄN THỊ TUỆ</t>
  </si>
  <si>
    <t>TUỆ</t>
  </si>
  <si>
    <t>140379</t>
  </si>
  <si>
    <t>24.2.58</t>
  </si>
  <si>
    <t>D2.24.26</t>
  </si>
  <si>
    <t>HÁN THANH TÙNG</t>
  </si>
  <si>
    <t xml:space="preserve">HÁN THANH </t>
  </si>
  <si>
    <t>TÙNG</t>
  </si>
  <si>
    <t>100399</t>
  </si>
  <si>
    <t>THANH HÓA</t>
  </si>
  <si>
    <t>24.2.59</t>
  </si>
  <si>
    <t>D2.24.83</t>
  </si>
  <si>
    <t>LÊ DUY TÙNG</t>
  </si>
  <si>
    <t xml:space="preserve">LÊ DUY </t>
  </si>
  <si>
    <t>260495</t>
  </si>
  <si>
    <t>24.2.60</t>
  </si>
  <si>
    <t>D2.24.27</t>
  </si>
  <si>
    <t>NGUYỄN CÔNG TÙNG</t>
  </si>
  <si>
    <t>190382</t>
  </si>
  <si>
    <t>24.2.61</t>
  </si>
  <si>
    <t>D2.24.62</t>
  </si>
  <si>
    <t>LÒ ANH VIỄN</t>
  </si>
  <si>
    <t xml:space="preserve">LÒ ANH </t>
  </si>
  <si>
    <t>VIỄN</t>
  </si>
  <si>
    <t>221179</t>
  </si>
  <si>
    <t>24.2.62</t>
  </si>
  <si>
    <t>D2.24.33</t>
  </si>
  <si>
    <t>LÊ THỊ NGỌC DƯƠNG</t>
  </si>
  <si>
    <t xml:space="preserve">LÊ THỊ NGỌC </t>
  </si>
  <si>
    <t>DƯƠNG</t>
  </si>
  <si>
    <t>290902</t>
  </si>
  <si>
    <t>QTKD</t>
  </si>
  <si>
    <t>24.2.63</t>
  </si>
  <si>
    <t>D2.24.39</t>
  </si>
  <si>
    <t>ĐẶNG PHẠM THẢO VÂN</t>
  </si>
  <si>
    <t xml:space="preserve">ĐẶNG PHẠM THẢO </t>
  </si>
  <si>
    <t>VÂN</t>
  </si>
  <si>
    <t>230700</t>
  </si>
  <si>
    <t>HÀ GIANG</t>
  </si>
  <si>
    <t>24.2.64</t>
  </si>
  <si>
    <t>D2.24.36</t>
  </si>
  <si>
    <t>CHU THỊ NHƯ</t>
  </si>
  <si>
    <t>NHƯ</t>
  </si>
  <si>
    <t>100395</t>
  </si>
  <si>
    <r>
      <t xml:space="preserve">DANH SÁCH THÍ SINH TRÚNG TUYỂN ĐÀO TẠO TRÌNH ĐỘ THẠC SĨ ĐỢT 2 NĂM 2024
- HÌNH THỨC ĐÀO TẠO: CHÍNH QUY
</t>
    </r>
    <r>
      <rPr>
        <i/>
        <sz val="14"/>
        <color theme="1"/>
        <rFont val="Times New Roman"/>
        <family val="1"/>
      </rPr>
      <t>(Kèm theo Quyết định số 2637/QĐ-HVN ngày  4/6/2024 của Chủ tịch HĐTS đào tạo trình độ thạc sĩ năm 2024)</t>
    </r>
  </si>
  <si>
    <t>Danh sách này có 64 thí sinh./.</t>
  </si>
  <si>
    <t>Số CCCD</t>
  </si>
  <si>
    <t>24.2.100</t>
  </si>
  <si>
    <t>D2.24.03</t>
  </si>
  <si>
    <t>ĐẶNG HỮU LONG</t>
  </si>
  <si>
    <t>040200012606</t>
  </si>
  <si>
    <t>07/05/2000</t>
  </si>
  <si>
    <t>24.2.101</t>
  </si>
  <si>
    <t>D2.24.19</t>
  </si>
  <si>
    <t>PHẠM DUY KHÁNH</t>
  </si>
  <si>
    <t>037201002570</t>
  </si>
  <si>
    <t>11/09/2001</t>
  </si>
  <si>
    <t>Quản lý đất đai</t>
  </si>
  <si>
    <t>24.2.102</t>
  </si>
  <si>
    <t>D2.24.40</t>
  </si>
  <si>
    <t>ĐOÀN TRÚC LINH</t>
  </si>
  <si>
    <t>001301009000</t>
  </si>
  <si>
    <t>25/04/2001</t>
  </si>
  <si>
    <t>Danh sách này có 03 thí sinh./.</t>
  </si>
  <si>
    <r>
      <t xml:space="preserve">DANH SÁCH THÍ SINH TRÚNG TUYỂN ĐÀO TẠO TRÌNH ĐỘ THẠC SĨ ĐỢT 2 NĂM 2024
- PHƯƠNG THỨC XÉT TUYỂN: ĐÁNH GIÁ HỒ SƠ; HÌNH THỨC ĐÀO TẠO: CHÍNH QUY
</t>
    </r>
    <r>
      <rPr>
        <i/>
        <sz val="14"/>
        <color theme="1"/>
        <rFont val="Times New Roman"/>
        <family val="1"/>
      </rPr>
      <t>(Kèm theo Quyết định số 2638/QĐ-HVN ngày  4/6/2024 của Chủ tịch HĐTS đào tạo trình độ thạc sĩ năm 2024)</t>
    </r>
  </si>
  <si>
    <t>33082001</t>
  </si>
  <si>
    <t>33012002</t>
  </si>
  <si>
    <t>33012003</t>
  </si>
  <si>
    <t>33032004</t>
  </si>
  <si>
    <t>33182005</t>
  </si>
  <si>
    <t>33282006</t>
  </si>
  <si>
    <t>33282007</t>
  </si>
  <si>
    <t>33282008</t>
  </si>
  <si>
    <t>33102009</t>
  </si>
  <si>
    <t>33142010</t>
  </si>
  <si>
    <t>33142011</t>
  </si>
  <si>
    <t>33132012</t>
  </si>
  <si>
    <t>33162013</t>
  </si>
  <si>
    <t>33162014</t>
  </si>
  <si>
    <t>33162015</t>
  </si>
  <si>
    <t>33162016</t>
  </si>
  <si>
    <t>33162017</t>
  </si>
  <si>
    <t>33162018</t>
  </si>
  <si>
    <t>33162019</t>
  </si>
  <si>
    <t>33162020</t>
  </si>
  <si>
    <t>33162021</t>
  </si>
  <si>
    <t>33162022</t>
  </si>
  <si>
    <t>33162023</t>
  </si>
  <si>
    <t>33162024</t>
  </si>
  <si>
    <t>33162025</t>
  </si>
  <si>
    <t>33162026</t>
  </si>
  <si>
    <t>33162027</t>
  </si>
  <si>
    <t>33162028</t>
  </si>
  <si>
    <t>33162029</t>
  </si>
  <si>
    <t>33162030</t>
  </si>
  <si>
    <t>33162031</t>
  </si>
  <si>
    <t>33162032</t>
  </si>
  <si>
    <t>33162033</t>
  </si>
  <si>
    <t>33162034</t>
  </si>
  <si>
    <t>33162035</t>
  </si>
  <si>
    <t>33162036</t>
  </si>
  <si>
    <t>33162037</t>
  </si>
  <si>
    <t>33162038</t>
  </si>
  <si>
    <t>33162039</t>
  </si>
  <si>
    <t>33162040</t>
  </si>
  <si>
    <t>33162041</t>
  </si>
  <si>
    <t>33162042</t>
  </si>
  <si>
    <t>33162043</t>
  </si>
  <si>
    <t>33162044</t>
  </si>
  <si>
    <t>33162045</t>
  </si>
  <si>
    <t>33162046</t>
  </si>
  <si>
    <t>33162047</t>
  </si>
  <si>
    <t>33162048</t>
  </si>
  <si>
    <t>33162049</t>
  </si>
  <si>
    <t>33162050</t>
  </si>
  <si>
    <t>33162051</t>
  </si>
  <si>
    <t>33162052</t>
  </si>
  <si>
    <t>33162053</t>
  </si>
  <si>
    <t>33162054</t>
  </si>
  <si>
    <t>33162055</t>
  </si>
  <si>
    <t>33162056</t>
  </si>
  <si>
    <t>33162057</t>
  </si>
  <si>
    <t>33162058</t>
  </si>
  <si>
    <t>33162059</t>
  </si>
  <si>
    <t>33162060</t>
  </si>
  <si>
    <t>33162061</t>
  </si>
  <si>
    <t>33112062</t>
  </si>
  <si>
    <t>33112063</t>
  </si>
  <si>
    <t>33152064</t>
  </si>
  <si>
    <t>33032100</t>
  </si>
  <si>
    <t>33132101</t>
  </si>
  <si>
    <t>33032102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</si>
</sst>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2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17" fontId="5" fillId="0" borderId="1" xfId="0" quotePrefix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/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&#272;_DANH%20SACH%20XET%20TUYEN%20D1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Đ đu DK"/>
      <sheetName val="ho so"/>
      <sheetName val="Sheet2"/>
      <sheetName val="Sheet7"/>
      <sheetName val="Sheet1"/>
      <sheetName val="Sheet3"/>
    </sheetNames>
    <sheetDataSet>
      <sheetData sheetId="0"/>
      <sheetData sheetId="1"/>
      <sheetData sheetId="2">
        <row r="2">
          <cell r="A2" t="str">
            <v>Row Labels</v>
          </cell>
          <cell r="B2" t="str">
            <v>Count of Ngành dự thi</v>
          </cell>
        </row>
        <row r="3">
          <cell r="A3" t="str">
            <v>PTNT</v>
          </cell>
          <cell r="B3" t="str">
            <v>Phát triển nông thôn (Định hướng ứng dụng)</v>
          </cell>
        </row>
        <row r="4">
          <cell r="A4" t="str">
            <v>QLKT</v>
          </cell>
          <cell r="B4" t="str">
            <v>Quản lý kinh tế</v>
          </cell>
        </row>
        <row r="5">
          <cell r="A5" t="str">
            <v>QLKTƯD</v>
          </cell>
          <cell r="B5" t="str">
            <v>Quản lý kinh tế (Định hướng ứng dụng)</v>
          </cell>
        </row>
        <row r="6">
          <cell r="A6" t="str">
            <v>THU Y</v>
          </cell>
          <cell r="B6" t="str">
            <v>Thú y</v>
          </cell>
        </row>
        <row r="7">
          <cell r="A7" t="str">
            <v>Thú y ƯD</v>
          </cell>
          <cell r="B7" t="str">
            <v>Thú y (Định hướng ứng dụng)</v>
          </cell>
        </row>
        <row r="8">
          <cell r="A8" t="str">
            <v>CN</v>
          </cell>
          <cell r="B8" t="str">
            <v>Chăn nuôi</v>
          </cell>
        </row>
        <row r="9">
          <cell r="A9" t="str">
            <v>CNTY</v>
          </cell>
          <cell r="B9" t="str">
            <v>Chăn nuôi thú y</v>
          </cell>
        </row>
        <row r="10">
          <cell r="A10" t="str">
            <v>BVTV</v>
          </cell>
          <cell r="B10" t="str">
            <v>Bảo vệ thực vật</v>
          </cell>
        </row>
        <row r="11">
          <cell r="A11" t="str">
            <v>BVTVƯD</v>
          </cell>
          <cell r="B11" t="str">
            <v>Bảo vệ thực vật ứng dụng</v>
          </cell>
        </row>
        <row r="12">
          <cell r="A12" t="str">
            <v>KHCT</v>
          </cell>
          <cell r="B12" t="str">
            <v>Khoa học cây trồng</v>
          </cell>
        </row>
        <row r="13">
          <cell r="A13" t="str">
            <v>DTCG</v>
          </cell>
          <cell r="B13" t="str">
            <v>Di truyền và chọn giống cây trồng</v>
          </cell>
        </row>
        <row r="14">
          <cell r="A14" t="str">
            <v>KE</v>
          </cell>
          <cell r="B14" t="str">
            <v>Kế toán</v>
          </cell>
        </row>
        <row r="15">
          <cell r="A15" t="str">
            <v>QTKD</v>
          </cell>
          <cell r="B15" t="str">
            <v>Quản trị kinh doanh</v>
          </cell>
        </row>
        <row r="16">
          <cell r="A16" t="str">
            <v>QTKDƯD</v>
          </cell>
          <cell r="B16" t="str">
            <v>Quản trị kinh doanh (Định hướng ứng dụng)</v>
          </cell>
        </row>
        <row r="17">
          <cell r="A17" t="str">
            <v>KHMT</v>
          </cell>
          <cell r="B17" t="str">
            <v>Khoa học môi trường</v>
          </cell>
        </row>
        <row r="18">
          <cell r="A18" t="str">
            <v>CNTP</v>
          </cell>
          <cell r="B18" t="str">
            <v>Công nghệ thực phẩm</v>
          </cell>
        </row>
        <row r="19">
          <cell r="A19" t="str">
            <v>QLDD</v>
          </cell>
          <cell r="B19" t="str">
            <v>Quản lý đất đai</v>
          </cell>
        </row>
        <row r="20">
          <cell r="A20" t="str">
            <v>QLDDƯD</v>
          </cell>
          <cell r="B20" t="str">
            <v>Quản lý đất đai (Định hướng ứng dụng)</v>
          </cell>
        </row>
        <row r="21">
          <cell r="A21" t="str">
            <v>CNSH</v>
          </cell>
          <cell r="B21" t="str">
            <v>Công nghệ sinh học</v>
          </cell>
        </row>
        <row r="22">
          <cell r="A22" t="str">
            <v>NTTS</v>
          </cell>
          <cell r="B22" t="str">
            <v>Nuôi trồng thủy sản</v>
          </cell>
        </row>
        <row r="23">
          <cell r="A23" t="str">
            <v>KTNNƯD</v>
          </cell>
          <cell r="B23" t="str">
            <v>Kinh tế nông nghiệp (Định hướng ứng dụng)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8"/>
  <sheetViews>
    <sheetView tabSelected="1" zoomScale="70" zoomScaleNormal="70" workbookViewId="0">
      <selection activeCell="H7" sqref="H7"/>
    </sheetView>
  </sheetViews>
  <sheetFormatPr defaultRowHeight="16.5" x14ac:dyDescent="0.25"/>
  <cols>
    <col min="1" max="1" width="4.5703125" style="5" bestFit="1" customWidth="1"/>
    <col min="2" max="3" width="11.28515625" style="4" customWidth="1"/>
    <col min="4" max="4" width="10.5703125" style="6" bestFit="1" customWidth="1"/>
    <col min="5" max="5" width="27.28515625" style="7" customWidth="1"/>
    <col min="6" max="6" width="21.85546875" style="7" hidden="1" customWidth="1"/>
    <col min="7" max="7" width="12.85546875" style="7" hidden="1" customWidth="1"/>
    <col min="8" max="8" width="9" style="8" bestFit="1" customWidth="1"/>
    <col min="9" max="9" width="16.85546875" style="8" hidden="1" customWidth="1"/>
    <col min="10" max="10" width="16.5703125" style="6" bestFit="1" customWidth="1"/>
    <col min="11" max="11" width="14.42578125" style="6" bestFit="1" customWidth="1"/>
    <col min="12" max="12" width="9.7109375" style="4" bestFit="1" customWidth="1"/>
    <col min="13" max="13" width="9.7109375" style="6" hidden="1" customWidth="1"/>
    <col min="14" max="14" width="24.85546875" style="6" bestFit="1" customWidth="1"/>
    <col min="15" max="15" width="12" style="6" hidden="1" customWidth="1"/>
    <col min="16" max="16" width="14.28515625" style="6" bestFit="1" customWidth="1"/>
    <col min="17" max="18" width="10.5703125" style="6" bestFit="1" customWidth="1"/>
    <col min="19" max="19" width="16.140625" style="4" customWidth="1"/>
    <col min="20" max="16384" width="9.140625" style="4"/>
  </cols>
  <sheetData>
    <row r="1" spans="1:230" ht="75.75" customHeight="1" x14ac:dyDescent="0.25">
      <c r="A1" s="46" t="s">
        <v>459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</row>
    <row r="2" spans="1:230" ht="13.5" customHeight="1" x14ac:dyDescent="0.25">
      <c r="B2" s="6"/>
      <c r="C2" s="6"/>
    </row>
    <row r="3" spans="1:230" s="9" customFormat="1" ht="37.5" customHeight="1" x14ac:dyDescent="0.25">
      <c r="A3" s="11" t="s">
        <v>0</v>
      </c>
      <c r="B3" s="12" t="s">
        <v>1</v>
      </c>
      <c r="C3" s="12" t="s">
        <v>41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441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11</v>
      </c>
      <c r="P3" s="12" t="s">
        <v>49</v>
      </c>
      <c r="Q3" s="12" t="s">
        <v>50</v>
      </c>
      <c r="R3" s="12" t="s">
        <v>51</v>
      </c>
      <c r="S3" s="13" t="s">
        <v>36</v>
      </c>
    </row>
    <row r="4" spans="1:230" s="9" customFormat="1" ht="30" customHeight="1" x14ac:dyDescent="0.25">
      <c r="A4" s="14">
        <v>1</v>
      </c>
      <c r="B4" s="29" t="s">
        <v>442</v>
      </c>
      <c r="C4" s="29" t="s">
        <v>524</v>
      </c>
      <c r="D4" s="30" t="s">
        <v>443</v>
      </c>
      <c r="E4" s="31" t="s">
        <v>444</v>
      </c>
      <c r="F4" s="18" t="str">
        <f t="shared" ref="F4:F6" si="0">LEFT(E4,LEN(E4)-LEN(G4))</f>
        <v xml:space="preserve">ĐẶNG HỮU </v>
      </c>
      <c r="G4" s="18" t="str">
        <f t="shared" ref="G4:G6" si="1">IF(ISERROR(FIND(" ",TRIM(E4),1)),"",RIGHT(TRIM(E4),LEN(TRIM(E4)) -FIND("#",SUBSTITUTE(TRIM(E4)," ","#",LEN(TRIM(E4))-LEN(SUBSTITUTE(TRIM(E4)," ",""))))))</f>
        <v>LONG</v>
      </c>
      <c r="H4" s="30" t="s">
        <v>20</v>
      </c>
      <c r="I4" s="32" t="s">
        <v>445</v>
      </c>
      <c r="J4" s="33" t="s">
        <v>446</v>
      </c>
      <c r="K4" s="30" t="s">
        <v>45</v>
      </c>
      <c r="L4" s="30" t="s">
        <v>17</v>
      </c>
      <c r="M4" s="34"/>
      <c r="N4" s="35" t="s">
        <v>22</v>
      </c>
      <c r="O4" s="35" t="s">
        <v>22</v>
      </c>
      <c r="P4" s="20">
        <v>3.35</v>
      </c>
      <c r="Q4" s="30" t="s">
        <v>38</v>
      </c>
      <c r="R4" s="36" t="s">
        <v>127</v>
      </c>
      <c r="S4" s="16" t="s">
        <v>39</v>
      </c>
    </row>
    <row r="5" spans="1:230" s="9" customFormat="1" ht="30" customHeight="1" x14ac:dyDescent="0.25">
      <c r="A5" s="14">
        <v>2</v>
      </c>
      <c r="B5" s="29" t="s">
        <v>447</v>
      </c>
      <c r="C5" s="29" t="s">
        <v>525</v>
      </c>
      <c r="D5" s="30" t="s">
        <v>448</v>
      </c>
      <c r="E5" s="31" t="s">
        <v>449</v>
      </c>
      <c r="F5" s="18" t="str">
        <f t="shared" si="0"/>
        <v xml:space="preserve">PHẠM DUY </v>
      </c>
      <c r="G5" s="18" t="str">
        <f t="shared" si="1"/>
        <v>KHÁNH</v>
      </c>
      <c r="H5" s="30" t="s">
        <v>20</v>
      </c>
      <c r="I5" s="32" t="s">
        <v>450</v>
      </c>
      <c r="J5" s="33" t="s">
        <v>451</v>
      </c>
      <c r="K5" s="30" t="s">
        <v>31</v>
      </c>
      <c r="L5" s="30" t="s">
        <v>17</v>
      </c>
      <c r="M5" s="34"/>
      <c r="N5" s="35" t="s">
        <v>452</v>
      </c>
      <c r="O5" s="35" t="s">
        <v>452</v>
      </c>
      <c r="P5" s="20">
        <v>3.48</v>
      </c>
      <c r="Q5" s="30" t="s">
        <v>38</v>
      </c>
      <c r="R5" s="30">
        <v>2023</v>
      </c>
      <c r="S5" s="16" t="s">
        <v>39</v>
      </c>
    </row>
    <row r="6" spans="1:230" s="9" customFormat="1" ht="30" customHeight="1" x14ac:dyDescent="0.25">
      <c r="A6" s="14">
        <v>3</v>
      </c>
      <c r="B6" s="29" t="s">
        <v>453</v>
      </c>
      <c r="C6" s="29" t="s">
        <v>526</v>
      </c>
      <c r="D6" s="30" t="s">
        <v>454</v>
      </c>
      <c r="E6" s="31" t="s">
        <v>455</v>
      </c>
      <c r="F6" s="18" t="str">
        <f t="shared" si="0"/>
        <v xml:space="preserve">ĐOÀN TRÚC </v>
      </c>
      <c r="G6" s="18" t="str">
        <f t="shared" si="1"/>
        <v>LINH</v>
      </c>
      <c r="H6" s="30" t="s">
        <v>15</v>
      </c>
      <c r="I6" s="32" t="s">
        <v>456</v>
      </c>
      <c r="J6" s="33" t="s">
        <v>457</v>
      </c>
      <c r="K6" s="33" t="s">
        <v>16</v>
      </c>
      <c r="L6" s="33" t="s">
        <v>17</v>
      </c>
      <c r="M6" s="34"/>
      <c r="N6" s="35" t="s">
        <v>22</v>
      </c>
      <c r="O6" s="35" t="s">
        <v>22</v>
      </c>
      <c r="P6" s="20">
        <v>3.54</v>
      </c>
      <c r="Q6" s="33" t="s">
        <v>38</v>
      </c>
      <c r="R6" s="33">
        <v>2024</v>
      </c>
      <c r="S6" s="16" t="s">
        <v>39</v>
      </c>
    </row>
    <row r="8" spans="1:230" ht="27" customHeight="1" x14ac:dyDescent="0.3">
      <c r="E8" s="10" t="s">
        <v>458</v>
      </c>
    </row>
  </sheetData>
  <mergeCells count="1">
    <mergeCell ref="A1:R1"/>
  </mergeCells>
  <printOptions horizontalCentered="1"/>
  <pageMargins left="0.6" right="0.3" top="0.7" bottom="0.5" header="0.3" footer="0.3"/>
  <pageSetup paperSize="9" scale="71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69"/>
  <sheetViews>
    <sheetView zoomScale="70" zoomScaleNormal="70" workbookViewId="0">
      <selection activeCell="O9" sqref="O9"/>
    </sheetView>
  </sheetViews>
  <sheetFormatPr defaultRowHeight="16.5" x14ac:dyDescent="0.25"/>
  <cols>
    <col min="1" max="1" width="4.140625" style="5" bestFit="1" customWidth="1"/>
    <col min="2" max="2" width="10.7109375" style="4" customWidth="1"/>
    <col min="3" max="3" width="15.42578125" style="6" bestFit="1" customWidth="1"/>
    <col min="4" max="4" width="10.5703125" style="6" bestFit="1" customWidth="1"/>
    <col min="5" max="5" width="33.42578125" style="6" bestFit="1" customWidth="1"/>
    <col min="6" max="6" width="26.42578125" style="7" hidden="1" customWidth="1"/>
    <col min="7" max="7" width="16.7109375" style="7" hidden="1" customWidth="1"/>
    <col min="8" max="8" width="8.28515625" style="7" customWidth="1"/>
    <col min="9" max="9" width="9" style="8" hidden="1" customWidth="1"/>
    <col min="10" max="10" width="13" style="8" customWidth="1"/>
    <col min="11" max="11" width="17.140625" style="6" bestFit="1" customWidth="1"/>
    <col min="12" max="12" width="11.5703125" style="6" bestFit="1" customWidth="1"/>
    <col min="13" max="13" width="10" style="4" bestFit="1" customWidth="1"/>
    <col min="14" max="14" width="12.28515625" style="6" hidden="1" customWidth="1"/>
    <col min="15" max="15" width="24.85546875" style="6" bestFit="1" customWidth="1"/>
    <col min="16" max="16" width="11" style="6" hidden="1" customWidth="1"/>
    <col min="17" max="17" width="12.5703125" style="6" hidden="1" customWidth="1"/>
    <col min="18" max="18" width="8.7109375" style="6" hidden="1" customWidth="1"/>
    <col min="19" max="22" width="9.140625" style="4"/>
    <col min="23" max="23" width="15" style="6" bestFit="1" customWidth="1"/>
    <col min="24" max="16384" width="9.140625" style="4"/>
  </cols>
  <sheetData>
    <row r="1" spans="1:218" ht="62.25" customHeight="1" x14ac:dyDescent="0.25">
      <c r="A1" s="46" t="s">
        <v>439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1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</row>
    <row r="2" spans="1:218" ht="7.5" customHeight="1" x14ac:dyDescent="0.25">
      <c r="B2" s="6"/>
    </row>
    <row r="3" spans="1:218" s="9" customFormat="1" ht="36.75" customHeight="1" x14ac:dyDescent="0.25">
      <c r="A3" s="11" t="s">
        <v>0</v>
      </c>
      <c r="B3" s="12" t="s">
        <v>1</v>
      </c>
      <c r="C3" s="13" t="s">
        <v>41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/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29</v>
      </c>
      <c r="P3" s="12" t="s">
        <v>12</v>
      </c>
      <c r="Q3" s="12" t="s">
        <v>13</v>
      </c>
      <c r="R3" s="12" t="s">
        <v>14</v>
      </c>
      <c r="S3" s="13" t="s">
        <v>37</v>
      </c>
      <c r="T3" s="13" t="s">
        <v>33</v>
      </c>
      <c r="U3" s="13" t="s">
        <v>34</v>
      </c>
      <c r="V3" s="13" t="s">
        <v>35</v>
      </c>
      <c r="W3" s="13" t="s">
        <v>36</v>
      </c>
    </row>
    <row r="4" spans="1:218" s="9" customFormat="1" ht="27.75" customHeight="1" x14ac:dyDescent="0.25">
      <c r="A4" s="14">
        <v>1</v>
      </c>
      <c r="B4" s="13" t="s">
        <v>70</v>
      </c>
      <c r="C4" s="19" t="s">
        <v>460</v>
      </c>
      <c r="D4" s="14" t="s">
        <v>71</v>
      </c>
      <c r="E4" s="17" t="s">
        <v>72</v>
      </c>
      <c r="F4" s="18" t="s">
        <v>73</v>
      </c>
      <c r="G4" s="18" t="s">
        <v>74</v>
      </c>
      <c r="H4" s="14" t="s">
        <v>20</v>
      </c>
      <c r="I4" s="19" t="s">
        <v>75</v>
      </c>
      <c r="J4" s="14" t="str">
        <f t="shared" ref="J4:J30" si="0">IF(LEFT(I4,(LEN(I4)-4))=1,"0"&amp;LEFT(I4,(LEN(I4)-4)),LEFT(I4,(LEN(I4)-4)))&amp;"/"&amp;MID(I4,IF(LEN(I4)=5,2,3),2)&amp;"/"&amp;IF(OR(RIGHT(I4,2)="00",RIGHT(I4,2)="01",RIGHT(I4,2)="02",RIGHT(I4,2)="03",RIGHT(I4,2)="04",RIGHT(I4,2)="05"),"20","19")&amp;RIGHT(I4,2)</f>
        <v>05/10/1999</v>
      </c>
      <c r="K4" s="14" t="s">
        <v>76</v>
      </c>
      <c r="L4" s="14" t="s">
        <v>77</v>
      </c>
      <c r="M4" s="14" t="s">
        <v>9</v>
      </c>
      <c r="N4" s="14" t="s">
        <v>18</v>
      </c>
      <c r="O4" s="20" t="str">
        <f>VLOOKUP(N4,[1]Sheet2!$A$2:$B$23,2,0)</f>
        <v>Bảo vệ thực vật</v>
      </c>
      <c r="P4" s="14" t="s">
        <v>18</v>
      </c>
      <c r="Q4" s="13" t="s">
        <v>55</v>
      </c>
      <c r="R4" s="13" t="s">
        <v>30</v>
      </c>
      <c r="S4" s="14">
        <v>78</v>
      </c>
      <c r="T4" s="14">
        <v>80</v>
      </c>
      <c r="U4" s="14">
        <v>78</v>
      </c>
      <c r="V4" s="21">
        <v>78.7</v>
      </c>
      <c r="W4" s="15" t="s">
        <v>40</v>
      </c>
    </row>
    <row r="5" spans="1:218" s="9" customFormat="1" ht="27.75" customHeight="1" x14ac:dyDescent="0.25">
      <c r="A5" s="14">
        <v>2</v>
      </c>
      <c r="B5" s="13" t="s">
        <v>78</v>
      </c>
      <c r="C5" s="19" t="s">
        <v>461</v>
      </c>
      <c r="D5" s="14" t="s">
        <v>79</v>
      </c>
      <c r="E5" s="17" t="s">
        <v>80</v>
      </c>
      <c r="F5" s="18" t="s">
        <v>81</v>
      </c>
      <c r="G5" s="18" t="s">
        <v>57</v>
      </c>
      <c r="H5" s="14" t="s">
        <v>15</v>
      </c>
      <c r="I5" s="19" t="s">
        <v>82</v>
      </c>
      <c r="J5" s="14" t="str">
        <f t="shared" si="0"/>
        <v>01/08/2000</v>
      </c>
      <c r="K5" s="14" t="s">
        <v>46</v>
      </c>
      <c r="L5" s="14" t="s">
        <v>17</v>
      </c>
      <c r="M5" s="17"/>
      <c r="N5" s="14" t="s">
        <v>83</v>
      </c>
      <c r="O5" s="20" t="str">
        <f>VLOOKUP(N5,[1]Sheet2!$A$2:$B$23,2,0)</f>
        <v>Chăn nuôi</v>
      </c>
      <c r="P5" s="14" t="s">
        <v>83</v>
      </c>
      <c r="Q5" s="13" t="s">
        <v>55</v>
      </c>
      <c r="R5" s="13" t="s">
        <v>30</v>
      </c>
      <c r="S5" s="14">
        <v>79</v>
      </c>
      <c r="T5" s="14">
        <v>78</v>
      </c>
      <c r="U5" s="14">
        <v>79</v>
      </c>
      <c r="V5" s="21">
        <v>78.7</v>
      </c>
      <c r="W5" s="15" t="s">
        <v>40</v>
      </c>
    </row>
    <row r="6" spans="1:218" s="9" customFormat="1" ht="27.75" customHeight="1" x14ac:dyDescent="0.25">
      <c r="A6" s="14">
        <v>3</v>
      </c>
      <c r="B6" s="13" t="s">
        <v>84</v>
      </c>
      <c r="C6" s="19" t="s">
        <v>462</v>
      </c>
      <c r="D6" s="14" t="s">
        <v>85</v>
      </c>
      <c r="E6" s="17" t="s">
        <v>86</v>
      </c>
      <c r="F6" s="18" t="s">
        <v>87</v>
      </c>
      <c r="G6" s="18" t="s">
        <v>88</v>
      </c>
      <c r="H6" s="14" t="s">
        <v>20</v>
      </c>
      <c r="I6" s="19" t="s">
        <v>89</v>
      </c>
      <c r="J6" s="14" t="str">
        <f t="shared" si="0"/>
        <v>30/12/1999</v>
      </c>
      <c r="K6" s="14" t="s">
        <v>16</v>
      </c>
      <c r="L6" s="14" t="s">
        <v>17</v>
      </c>
      <c r="M6" s="17"/>
      <c r="N6" s="14" t="s">
        <v>83</v>
      </c>
      <c r="O6" s="20" t="str">
        <f>VLOOKUP(N6,[1]Sheet2!$A$2:$B$23,2,0)</f>
        <v>Chăn nuôi</v>
      </c>
      <c r="P6" s="14" t="s">
        <v>83</v>
      </c>
      <c r="Q6" s="13" t="s">
        <v>55</v>
      </c>
      <c r="R6" s="13" t="s">
        <v>30</v>
      </c>
      <c r="S6" s="14">
        <v>76</v>
      </c>
      <c r="T6" s="14">
        <v>76</v>
      </c>
      <c r="U6" s="14">
        <v>73</v>
      </c>
      <c r="V6" s="21">
        <v>75</v>
      </c>
      <c r="W6" s="15" t="s">
        <v>40</v>
      </c>
    </row>
    <row r="7" spans="1:218" s="9" customFormat="1" ht="27.75" customHeight="1" x14ac:dyDescent="0.25">
      <c r="A7" s="14">
        <v>4</v>
      </c>
      <c r="B7" s="13" t="s">
        <v>90</v>
      </c>
      <c r="C7" s="19" t="s">
        <v>463</v>
      </c>
      <c r="D7" s="14" t="s">
        <v>91</v>
      </c>
      <c r="E7" s="17" t="s">
        <v>92</v>
      </c>
      <c r="F7" s="18" t="s">
        <v>93</v>
      </c>
      <c r="G7" s="18" t="s">
        <v>94</v>
      </c>
      <c r="H7" s="14" t="s">
        <v>20</v>
      </c>
      <c r="I7" s="19" t="s">
        <v>95</v>
      </c>
      <c r="J7" s="14" t="str">
        <f t="shared" si="0"/>
        <v>15/11/1998</v>
      </c>
      <c r="K7" s="14" t="s">
        <v>96</v>
      </c>
      <c r="L7" s="14" t="s">
        <v>17</v>
      </c>
      <c r="M7" s="17"/>
      <c r="N7" s="14" t="s">
        <v>21</v>
      </c>
      <c r="O7" s="20" t="str">
        <f>VLOOKUP(N7,[1]Sheet2!$A$2:$B$23,2,0)</f>
        <v>Công nghệ sinh học</v>
      </c>
      <c r="P7" s="14" t="s">
        <v>21</v>
      </c>
      <c r="Q7" s="13" t="s">
        <v>60</v>
      </c>
      <c r="R7" s="13" t="s">
        <v>30</v>
      </c>
      <c r="S7" s="14">
        <v>72</v>
      </c>
      <c r="T7" s="14">
        <v>75</v>
      </c>
      <c r="U7" s="14">
        <v>80</v>
      </c>
      <c r="V7" s="21">
        <v>75.7</v>
      </c>
      <c r="W7" s="15" t="s">
        <v>40</v>
      </c>
    </row>
    <row r="8" spans="1:218" s="9" customFormat="1" ht="27.75" customHeight="1" x14ac:dyDescent="0.25">
      <c r="A8" s="14">
        <v>5</v>
      </c>
      <c r="B8" s="13" t="s">
        <v>97</v>
      </c>
      <c r="C8" s="19" t="s">
        <v>464</v>
      </c>
      <c r="D8" s="14" t="s">
        <v>98</v>
      </c>
      <c r="E8" s="17" t="s">
        <v>99</v>
      </c>
      <c r="F8" s="17" t="s">
        <v>100</v>
      </c>
      <c r="G8" s="13" t="s">
        <v>101</v>
      </c>
      <c r="H8" s="14" t="s">
        <v>20</v>
      </c>
      <c r="I8" s="23"/>
      <c r="J8" s="14" t="s">
        <v>102</v>
      </c>
      <c r="K8" s="14" t="s">
        <v>16</v>
      </c>
      <c r="L8" s="14" t="s">
        <v>17</v>
      </c>
      <c r="M8" s="16"/>
      <c r="N8" s="14" t="s">
        <v>103</v>
      </c>
      <c r="O8" s="20" t="s">
        <v>104</v>
      </c>
      <c r="P8" s="14" t="s">
        <v>103</v>
      </c>
      <c r="Q8" s="13" t="s">
        <v>60</v>
      </c>
      <c r="R8" s="13" t="s">
        <v>30</v>
      </c>
      <c r="S8" s="14">
        <v>86</v>
      </c>
      <c r="T8" s="14">
        <v>79</v>
      </c>
      <c r="U8" s="14">
        <v>84</v>
      </c>
      <c r="V8" s="21">
        <v>83</v>
      </c>
      <c r="W8" s="15" t="s">
        <v>39</v>
      </c>
    </row>
    <row r="9" spans="1:218" s="9" customFormat="1" ht="27.75" customHeight="1" x14ac:dyDescent="0.25">
      <c r="A9" s="14">
        <v>6</v>
      </c>
      <c r="B9" s="13" t="s">
        <v>105</v>
      </c>
      <c r="C9" s="19" t="s">
        <v>465</v>
      </c>
      <c r="D9" s="14" t="s">
        <v>106</v>
      </c>
      <c r="E9" s="17" t="s">
        <v>107</v>
      </c>
      <c r="F9" s="18" t="s">
        <v>108</v>
      </c>
      <c r="G9" s="18" t="s">
        <v>52</v>
      </c>
      <c r="H9" s="14" t="s">
        <v>15</v>
      </c>
      <c r="I9" s="19" t="s">
        <v>109</v>
      </c>
      <c r="J9" s="14" t="str">
        <f t="shared" si="0"/>
        <v>27/05/1986</v>
      </c>
      <c r="K9" s="14" t="s">
        <v>110</v>
      </c>
      <c r="L9" s="14" t="s">
        <v>17</v>
      </c>
      <c r="M9" s="17"/>
      <c r="N9" s="14" t="s">
        <v>23</v>
      </c>
      <c r="O9" s="20" t="str">
        <f>VLOOKUP(N9,[1]Sheet2!$A$2:$B$23,2,0)</f>
        <v>Chăn nuôi thú y</v>
      </c>
      <c r="P9" s="14" t="s">
        <v>23</v>
      </c>
      <c r="Q9" s="13" t="s">
        <v>66</v>
      </c>
      <c r="R9" s="13" t="s">
        <v>30</v>
      </c>
      <c r="S9" s="14">
        <v>94</v>
      </c>
      <c r="T9" s="14">
        <v>97</v>
      </c>
      <c r="U9" s="14">
        <v>91</v>
      </c>
      <c r="V9" s="21">
        <v>94</v>
      </c>
      <c r="W9" s="15" t="s">
        <v>40</v>
      </c>
    </row>
    <row r="10" spans="1:218" s="9" customFormat="1" ht="27.75" customHeight="1" x14ac:dyDescent="0.25">
      <c r="A10" s="14">
        <v>7</v>
      </c>
      <c r="B10" s="13" t="s">
        <v>111</v>
      </c>
      <c r="C10" s="22" t="s">
        <v>466</v>
      </c>
      <c r="D10" s="14" t="s">
        <v>112</v>
      </c>
      <c r="E10" s="17" t="s">
        <v>113</v>
      </c>
      <c r="F10" s="18" t="s">
        <v>114</v>
      </c>
      <c r="G10" s="18" t="s">
        <v>115</v>
      </c>
      <c r="H10" s="14" t="s">
        <v>20</v>
      </c>
      <c r="I10" s="19" t="s">
        <v>116</v>
      </c>
      <c r="J10" s="14" t="str">
        <f t="shared" si="0"/>
        <v>07/02/1991</v>
      </c>
      <c r="K10" s="14" t="s">
        <v>19</v>
      </c>
      <c r="L10" s="14" t="s">
        <v>17</v>
      </c>
      <c r="M10" s="17"/>
      <c r="N10" s="14" t="s">
        <v>23</v>
      </c>
      <c r="O10" s="20" t="str">
        <f>VLOOKUP(N10,[1]Sheet2!$A$2:$B$23,2,0)</f>
        <v>Chăn nuôi thú y</v>
      </c>
      <c r="P10" s="14" t="s">
        <v>23</v>
      </c>
      <c r="Q10" s="13" t="s">
        <v>66</v>
      </c>
      <c r="R10" s="13" t="s">
        <v>30</v>
      </c>
      <c r="S10" s="14">
        <v>90</v>
      </c>
      <c r="T10" s="14">
        <v>93</v>
      </c>
      <c r="U10" s="14">
        <v>85</v>
      </c>
      <c r="V10" s="21">
        <v>89.3</v>
      </c>
      <c r="W10" s="15" t="s">
        <v>40</v>
      </c>
    </row>
    <row r="11" spans="1:218" s="9" customFormat="1" ht="27.75" customHeight="1" x14ac:dyDescent="0.25">
      <c r="A11" s="14">
        <v>8</v>
      </c>
      <c r="B11" s="13" t="s">
        <v>117</v>
      </c>
      <c r="C11" s="19" t="s">
        <v>467</v>
      </c>
      <c r="D11" s="14" t="s">
        <v>118</v>
      </c>
      <c r="E11" s="17" t="s">
        <v>119</v>
      </c>
      <c r="F11" s="18" t="s">
        <v>120</v>
      </c>
      <c r="G11" s="18" t="s">
        <v>61</v>
      </c>
      <c r="H11" s="14" t="s">
        <v>15</v>
      </c>
      <c r="I11" s="19" t="s">
        <v>121</v>
      </c>
      <c r="J11" s="14" t="str">
        <f t="shared" si="0"/>
        <v>05/04/1985</v>
      </c>
      <c r="K11" s="14" t="s">
        <v>110</v>
      </c>
      <c r="L11" s="14" t="s">
        <v>17</v>
      </c>
      <c r="M11" s="17"/>
      <c r="N11" s="14" t="s">
        <v>23</v>
      </c>
      <c r="O11" s="20" t="str">
        <f>VLOOKUP(N11,[1]Sheet2!$A$2:$B$23,2,0)</f>
        <v>Chăn nuôi thú y</v>
      </c>
      <c r="P11" s="14" t="s">
        <v>23</v>
      </c>
      <c r="Q11" s="13" t="s">
        <v>66</v>
      </c>
      <c r="R11" s="13" t="s">
        <v>30</v>
      </c>
      <c r="S11" s="14">
        <v>92</v>
      </c>
      <c r="T11" s="14">
        <v>95</v>
      </c>
      <c r="U11" s="14">
        <v>91</v>
      </c>
      <c r="V11" s="21">
        <v>92.7</v>
      </c>
      <c r="W11" s="15" t="s">
        <v>40</v>
      </c>
    </row>
    <row r="12" spans="1:218" s="9" customFormat="1" ht="27.75" customHeight="1" x14ac:dyDescent="0.25">
      <c r="A12" s="14">
        <v>9</v>
      </c>
      <c r="B12" s="13" t="s">
        <v>122</v>
      </c>
      <c r="C12" s="19" t="s">
        <v>468</v>
      </c>
      <c r="D12" s="14" t="s">
        <v>123</v>
      </c>
      <c r="E12" s="17" t="s">
        <v>124</v>
      </c>
      <c r="F12" s="18" t="s">
        <v>125</v>
      </c>
      <c r="G12" s="18" t="s">
        <v>52</v>
      </c>
      <c r="H12" s="14" t="s">
        <v>20</v>
      </c>
      <c r="I12" s="19" t="s">
        <v>126</v>
      </c>
      <c r="J12" s="14" t="str">
        <f t="shared" si="0"/>
        <v>26/09/2000</v>
      </c>
      <c r="K12" s="14" t="s">
        <v>26</v>
      </c>
      <c r="L12" s="14" t="s">
        <v>17</v>
      </c>
      <c r="M12" s="17"/>
      <c r="N12" s="14" t="s">
        <v>24</v>
      </c>
      <c r="O12" s="20" t="str">
        <f>VLOOKUP(N12,[1]Sheet2!$A$2:$B$23,2,0)</f>
        <v>Khoa học cây trồng</v>
      </c>
      <c r="P12" s="14" t="s">
        <v>24</v>
      </c>
      <c r="Q12" s="13" t="s">
        <v>66</v>
      </c>
      <c r="R12" s="13" t="s">
        <v>30</v>
      </c>
      <c r="S12" s="14">
        <v>80</v>
      </c>
      <c r="T12" s="14">
        <v>84</v>
      </c>
      <c r="U12" s="14">
        <v>80</v>
      </c>
      <c r="V12" s="21">
        <v>81.3</v>
      </c>
      <c r="W12" s="15" t="s">
        <v>40</v>
      </c>
    </row>
    <row r="13" spans="1:218" s="9" customFormat="1" ht="27.75" customHeight="1" x14ac:dyDescent="0.25">
      <c r="A13" s="14">
        <v>10</v>
      </c>
      <c r="B13" s="13" t="s">
        <v>128</v>
      </c>
      <c r="C13" s="19" t="s">
        <v>469</v>
      </c>
      <c r="D13" s="14" t="s">
        <v>129</v>
      </c>
      <c r="E13" s="17" t="s">
        <v>130</v>
      </c>
      <c r="F13" s="18" t="s">
        <v>131</v>
      </c>
      <c r="G13" s="18" t="s">
        <v>52</v>
      </c>
      <c r="H13" s="14" t="s">
        <v>15</v>
      </c>
      <c r="I13" s="19" t="s">
        <v>132</v>
      </c>
      <c r="J13" s="14" t="str">
        <f t="shared" si="0"/>
        <v>28/10/2000</v>
      </c>
      <c r="K13" s="14" t="s">
        <v>16</v>
      </c>
      <c r="L13" s="14" t="s">
        <v>17</v>
      </c>
      <c r="M13" s="17"/>
      <c r="N13" s="14" t="s">
        <v>25</v>
      </c>
      <c r="O13" s="20" t="str">
        <f>VLOOKUP(N13,[1]Sheet2!$A$2:$B$23,2,0)</f>
        <v>Khoa học môi trường</v>
      </c>
      <c r="P13" s="14" t="s">
        <v>25</v>
      </c>
      <c r="Q13" s="13" t="s">
        <v>133</v>
      </c>
      <c r="R13" s="13" t="s">
        <v>30</v>
      </c>
      <c r="S13" s="14">
        <v>80</v>
      </c>
      <c r="T13" s="14">
        <v>81</v>
      </c>
      <c r="U13" s="14">
        <v>79</v>
      </c>
      <c r="V13" s="21">
        <v>80</v>
      </c>
      <c r="W13" s="15" t="s">
        <v>40</v>
      </c>
    </row>
    <row r="14" spans="1:218" s="9" customFormat="1" ht="27.75" customHeight="1" x14ac:dyDescent="0.25">
      <c r="A14" s="14">
        <v>11</v>
      </c>
      <c r="B14" s="13" t="s">
        <v>134</v>
      </c>
      <c r="C14" s="19" t="s">
        <v>470</v>
      </c>
      <c r="D14" s="14" t="s">
        <v>135</v>
      </c>
      <c r="E14" s="17" t="s">
        <v>136</v>
      </c>
      <c r="F14" s="18" t="s">
        <v>93</v>
      </c>
      <c r="G14" s="18" t="s">
        <v>137</v>
      </c>
      <c r="H14" s="14" t="s">
        <v>20</v>
      </c>
      <c r="I14" s="19" t="s">
        <v>138</v>
      </c>
      <c r="J14" s="14" t="str">
        <f t="shared" si="0"/>
        <v>20/02/1983</v>
      </c>
      <c r="K14" s="14" t="s">
        <v>32</v>
      </c>
      <c r="L14" s="14" t="s">
        <v>17</v>
      </c>
      <c r="M14" s="17"/>
      <c r="N14" s="14" t="s">
        <v>25</v>
      </c>
      <c r="O14" s="20" t="str">
        <f>VLOOKUP(N14,[1]Sheet2!$A$2:$B$23,2,0)</f>
        <v>Khoa học môi trường</v>
      </c>
      <c r="P14" s="14" t="s">
        <v>25</v>
      </c>
      <c r="Q14" s="13" t="s">
        <v>133</v>
      </c>
      <c r="R14" s="13" t="s">
        <v>30</v>
      </c>
      <c r="S14" s="14">
        <v>93</v>
      </c>
      <c r="T14" s="14">
        <v>92</v>
      </c>
      <c r="U14" s="14">
        <v>90</v>
      </c>
      <c r="V14" s="21">
        <v>91.7</v>
      </c>
      <c r="W14" s="15" t="s">
        <v>40</v>
      </c>
    </row>
    <row r="15" spans="1:218" s="9" customFormat="1" ht="27.75" customHeight="1" x14ac:dyDescent="0.25">
      <c r="A15" s="14">
        <v>12</v>
      </c>
      <c r="B15" s="13" t="s">
        <v>139</v>
      </c>
      <c r="C15" s="19" t="s">
        <v>471</v>
      </c>
      <c r="D15" s="14" t="s">
        <v>140</v>
      </c>
      <c r="E15" s="17" t="s">
        <v>141</v>
      </c>
      <c r="F15" s="18" t="s">
        <v>142</v>
      </c>
      <c r="G15" s="18" t="s">
        <v>143</v>
      </c>
      <c r="H15" s="14" t="s">
        <v>15</v>
      </c>
      <c r="I15" s="19" t="s">
        <v>144</v>
      </c>
      <c r="J15" s="14" t="str">
        <f t="shared" si="0"/>
        <v>06/11/2000</v>
      </c>
      <c r="K15" s="14" t="s">
        <v>145</v>
      </c>
      <c r="L15" s="14" t="s">
        <v>77</v>
      </c>
      <c r="M15" s="14" t="s">
        <v>9</v>
      </c>
      <c r="N15" s="14" t="s">
        <v>146</v>
      </c>
      <c r="O15" s="20" t="str">
        <f>VLOOKUP(N15,[1]Sheet2!$A$2:$B$23,2,0)</f>
        <v>Quản lý đất đai</v>
      </c>
      <c r="P15" s="14" t="s">
        <v>146</v>
      </c>
      <c r="Q15" s="13" t="s">
        <v>133</v>
      </c>
      <c r="R15" s="13" t="s">
        <v>30</v>
      </c>
      <c r="S15" s="14">
        <v>80</v>
      </c>
      <c r="T15" s="14">
        <v>83</v>
      </c>
      <c r="U15" s="14">
        <v>82</v>
      </c>
      <c r="V15" s="21">
        <v>81.7</v>
      </c>
      <c r="W15" s="15" t="s">
        <v>40</v>
      </c>
    </row>
    <row r="16" spans="1:218" s="9" customFormat="1" ht="27.75" customHeight="1" x14ac:dyDescent="0.25">
      <c r="A16" s="14">
        <v>13</v>
      </c>
      <c r="B16" s="13" t="s">
        <v>147</v>
      </c>
      <c r="C16" s="19" t="s">
        <v>472</v>
      </c>
      <c r="D16" s="14" t="s">
        <v>148</v>
      </c>
      <c r="E16" s="17" t="s">
        <v>149</v>
      </c>
      <c r="F16" s="18" t="s">
        <v>150</v>
      </c>
      <c r="G16" s="18" t="s">
        <v>52</v>
      </c>
      <c r="H16" s="14" t="s">
        <v>20</v>
      </c>
      <c r="I16" s="19" t="s">
        <v>151</v>
      </c>
      <c r="J16" s="14" t="str">
        <f t="shared" si="0"/>
        <v>18/12/1996</v>
      </c>
      <c r="K16" s="14" t="s">
        <v>16</v>
      </c>
      <c r="L16" s="14" t="s">
        <v>17</v>
      </c>
      <c r="M16" s="17"/>
      <c r="N16" s="14" t="s">
        <v>27</v>
      </c>
      <c r="O16" s="20" t="str">
        <f>VLOOKUP(N16,[1]Sheet2!$A$2:$B$23,2,0)</f>
        <v>Quản lý kinh tế</v>
      </c>
      <c r="P16" s="14" t="s">
        <v>152</v>
      </c>
      <c r="Q16" s="13" t="s">
        <v>55</v>
      </c>
      <c r="R16" s="13" t="s">
        <v>30</v>
      </c>
      <c r="S16" s="14">
        <v>79</v>
      </c>
      <c r="T16" s="14">
        <v>81</v>
      </c>
      <c r="U16" s="14">
        <v>81</v>
      </c>
      <c r="V16" s="21">
        <v>80.3</v>
      </c>
      <c r="W16" s="15" t="s">
        <v>40</v>
      </c>
    </row>
    <row r="17" spans="1:23" s="9" customFormat="1" ht="27.75" customHeight="1" x14ac:dyDescent="0.25">
      <c r="A17" s="14">
        <v>14</v>
      </c>
      <c r="B17" s="13" t="s">
        <v>153</v>
      </c>
      <c r="C17" s="19" t="s">
        <v>473</v>
      </c>
      <c r="D17" s="14" t="s">
        <v>154</v>
      </c>
      <c r="E17" s="17" t="s">
        <v>155</v>
      </c>
      <c r="F17" s="18" t="s">
        <v>156</v>
      </c>
      <c r="G17" s="18" t="s">
        <v>52</v>
      </c>
      <c r="H17" s="14" t="s">
        <v>15</v>
      </c>
      <c r="I17" s="19" t="s">
        <v>157</v>
      </c>
      <c r="J17" s="14" t="str">
        <f t="shared" si="0"/>
        <v>23/12/1997</v>
      </c>
      <c r="K17" s="14" t="s">
        <v>32</v>
      </c>
      <c r="L17" s="14" t="s">
        <v>17</v>
      </c>
      <c r="M17" s="17"/>
      <c r="N17" s="14" t="s">
        <v>27</v>
      </c>
      <c r="O17" s="20" t="str">
        <f>VLOOKUP(N17,[1]Sheet2!$A$2:$B$23,2,0)</f>
        <v>Quản lý kinh tế</v>
      </c>
      <c r="P17" s="14" t="s">
        <v>152</v>
      </c>
      <c r="Q17" s="13" t="s">
        <v>55</v>
      </c>
      <c r="R17" s="13" t="s">
        <v>30</v>
      </c>
      <c r="S17" s="14">
        <v>87</v>
      </c>
      <c r="T17" s="14">
        <v>86</v>
      </c>
      <c r="U17" s="14">
        <v>89</v>
      </c>
      <c r="V17" s="21">
        <v>87.3</v>
      </c>
      <c r="W17" s="15" t="s">
        <v>40</v>
      </c>
    </row>
    <row r="18" spans="1:23" s="9" customFormat="1" ht="27.75" customHeight="1" x14ac:dyDescent="0.25">
      <c r="A18" s="14">
        <v>15</v>
      </c>
      <c r="B18" s="13" t="s">
        <v>158</v>
      </c>
      <c r="C18" s="19" t="s">
        <v>474</v>
      </c>
      <c r="D18" s="14" t="s">
        <v>159</v>
      </c>
      <c r="E18" s="17" t="s">
        <v>160</v>
      </c>
      <c r="F18" s="18" t="s">
        <v>93</v>
      </c>
      <c r="G18" s="18" t="s">
        <v>52</v>
      </c>
      <c r="H18" s="14" t="s">
        <v>20</v>
      </c>
      <c r="I18" s="19" t="s">
        <v>161</v>
      </c>
      <c r="J18" s="14" t="str">
        <f t="shared" si="0"/>
        <v>12/02/1998</v>
      </c>
      <c r="K18" s="14" t="s">
        <v>43</v>
      </c>
      <c r="L18" s="14" t="s">
        <v>17</v>
      </c>
      <c r="M18" s="17"/>
      <c r="N18" s="14" t="s">
        <v>27</v>
      </c>
      <c r="O18" s="20" t="str">
        <f>VLOOKUP(N18,[1]Sheet2!$A$2:$B$23,2,0)</f>
        <v>Quản lý kinh tế</v>
      </c>
      <c r="P18" s="14" t="s">
        <v>152</v>
      </c>
      <c r="Q18" s="13" t="s">
        <v>55</v>
      </c>
      <c r="R18" s="13" t="s">
        <v>30</v>
      </c>
      <c r="S18" s="14">
        <v>80</v>
      </c>
      <c r="T18" s="14">
        <v>74</v>
      </c>
      <c r="U18" s="14">
        <v>75</v>
      </c>
      <c r="V18" s="21">
        <v>76.3</v>
      </c>
      <c r="W18" s="15" t="s">
        <v>40</v>
      </c>
    </row>
    <row r="19" spans="1:23" s="9" customFormat="1" ht="27.75" customHeight="1" x14ac:dyDescent="0.25">
      <c r="A19" s="14">
        <v>16</v>
      </c>
      <c r="B19" s="13" t="s">
        <v>162</v>
      </c>
      <c r="C19" s="19" t="s">
        <v>475</v>
      </c>
      <c r="D19" s="14" t="s">
        <v>163</v>
      </c>
      <c r="E19" s="17" t="s">
        <v>164</v>
      </c>
      <c r="F19" s="18" t="s">
        <v>56</v>
      </c>
      <c r="G19" s="18" t="s">
        <v>165</v>
      </c>
      <c r="H19" s="14" t="s">
        <v>15</v>
      </c>
      <c r="I19" s="19" t="s">
        <v>166</v>
      </c>
      <c r="J19" s="14" t="str">
        <f t="shared" si="0"/>
        <v>01/08/1993</v>
      </c>
      <c r="K19" s="14" t="s">
        <v>43</v>
      </c>
      <c r="L19" s="14" t="s">
        <v>44</v>
      </c>
      <c r="M19" s="14" t="s">
        <v>9</v>
      </c>
      <c r="N19" s="14" t="s">
        <v>27</v>
      </c>
      <c r="O19" s="20" t="str">
        <f>VLOOKUP(N19,[1]Sheet2!$A$2:$B$23,2,0)</f>
        <v>Quản lý kinh tế</v>
      </c>
      <c r="P19" s="14" t="s">
        <v>152</v>
      </c>
      <c r="Q19" s="13" t="s">
        <v>55</v>
      </c>
      <c r="R19" s="13" t="s">
        <v>30</v>
      </c>
      <c r="S19" s="14">
        <v>79</v>
      </c>
      <c r="T19" s="14">
        <v>81</v>
      </c>
      <c r="U19" s="14">
        <v>81</v>
      </c>
      <c r="V19" s="21">
        <v>80.3</v>
      </c>
      <c r="W19" s="15" t="s">
        <v>40</v>
      </c>
    </row>
    <row r="20" spans="1:23" s="9" customFormat="1" ht="27.75" customHeight="1" x14ac:dyDescent="0.25">
      <c r="A20" s="14">
        <v>17</v>
      </c>
      <c r="B20" s="13" t="s">
        <v>167</v>
      </c>
      <c r="C20" s="19" t="s">
        <v>476</v>
      </c>
      <c r="D20" s="14" t="s">
        <v>168</v>
      </c>
      <c r="E20" s="24" t="s">
        <v>169</v>
      </c>
      <c r="F20" s="18" t="s">
        <v>170</v>
      </c>
      <c r="G20" s="18" t="s">
        <v>171</v>
      </c>
      <c r="H20" s="14" t="s">
        <v>20</v>
      </c>
      <c r="I20" s="19" t="s">
        <v>172</v>
      </c>
      <c r="J20" s="14" t="str">
        <f t="shared" si="0"/>
        <v>06/11/1990</v>
      </c>
      <c r="K20" s="14" t="s">
        <v>16</v>
      </c>
      <c r="L20" s="14" t="s">
        <v>17</v>
      </c>
      <c r="M20" s="17"/>
      <c r="N20" s="14" t="s">
        <v>27</v>
      </c>
      <c r="O20" s="20" t="str">
        <f>VLOOKUP(N20,[1]Sheet2!$A$2:$B$23,2,0)</f>
        <v>Quản lý kinh tế</v>
      </c>
      <c r="P20" s="14" t="s">
        <v>152</v>
      </c>
      <c r="Q20" s="13" t="s">
        <v>55</v>
      </c>
      <c r="R20" s="13" t="s">
        <v>30</v>
      </c>
      <c r="S20" s="14">
        <v>85</v>
      </c>
      <c r="T20" s="14">
        <v>83</v>
      </c>
      <c r="U20" s="14">
        <v>86</v>
      </c>
      <c r="V20" s="21">
        <v>84.7</v>
      </c>
      <c r="W20" s="15" t="s">
        <v>40</v>
      </c>
    </row>
    <row r="21" spans="1:23" s="9" customFormat="1" ht="27.75" customHeight="1" x14ac:dyDescent="0.25">
      <c r="A21" s="14">
        <v>18</v>
      </c>
      <c r="B21" s="13" t="s">
        <v>173</v>
      </c>
      <c r="C21" s="25" t="s">
        <v>477</v>
      </c>
      <c r="D21" s="14" t="s">
        <v>174</v>
      </c>
      <c r="E21" s="17" t="s">
        <v>175</v>
      </c>
      <c r="F21" s="18" t="s">
        <v>176</v>
      </c>
      <c r="G21" s="18" t="s">
        <v>177</v>
      </c>
      <c r="H21" s="14" t="s">
        <v>15</v>
      </c>
      <c r="I21" s="19" t="s">
        <v>178</v>
      </c>
      <c r="J21" s="14" t="str">
        <f t="shared" si="0"/>
        <v>26/06/1979</v>
      </c>
      <c r="K21" s="14" t="s">
        <v>47</v>
      </c>
      <c r="L21" s="14" t="s">
        <v>17</v>
      </c>
      <c r="M21" s="17"/>
      <c r="N21" s="14" t="s">
        <v>27</v>
      </c>
      <c r="O21" s="20" t="str">
        <f>VLOOKUP(N21,[1]Sheet2!$A$2:$B$23,2,0)</f>
        <v>Quản lý kinh tế</v>
      </c>
      <c r="P21" s="14" t="s">
        <v>152</v>
      </c>
      <c r="Q21" s="13" t="s">
        <v>55</v>
      </c>
      <c r="R21" s="13" t="s">
        <v>30</v>
      </c>
      <c r="S21" s="14">
        <v>92</v>
      </c>
      <c r="T21" s="14">
        <v>93</v>
      </c>
      <c r="U21" s="14">
        <v>93</v>
      </c>
      <c r="V21" s="21">
        <v>92.7</v>
      </c>
      <c r="W21" s="15" t="s">
        <v>40</v>
      </c>
    </row>
    <row r="22" spans="1:23" s="9" customFormat="1" ht="27.75" customHeight="1" x14ac:dyDescent="0.25">
      <c r="A22" s="14">
        <v>19</v>
      </c>
      <c r="B22" s="13" t="s">
        <v>179</v>
      </c>
      <c r="C22" s="19" t="s">
        <v>478</v>
      </c>
      <c r="D22" s="14" t="s">
        <v>180</v>
      </c>
      <c r="E22" s="24" t="s">
        <v>181</v>
      </c>
      <c r="F22" s="18" t="s">
        <v>182</v>
      </c>
      <c r="G22" s="18" t="s">
        <v>177</v>
      </c>
      <c r="H22" s="14" t="s">
        <v>20</v>
      </c>
      <c r="I22" s="19" t="s">
        <v>183</v>
      </c>
      <c r="J22" s="14" t="str">
        <f t="shared" si="0"/>
        <v>28/11/1979</v>
      </c>
      <c r="K22" s="14" t="s">
        <v>16</v>
      </c>
      <c r="L22" s="14" t="s">
        <v>17</v>
      </c>
      <c r="M22" s="17"/>
      <c r="N22" s="14" t="s">
        <v>27</v>
      </c>
      <c r="O22" s="20" t="str">
        <f>VLOOKUP(N22,[1]Sheet2!$A$2:$B$23,2,0)</f>
        <v>Quản lý kinh tế</v>
      </c>
      <c r="P22" s="14" t="s">
        <v>152</v>
      </c>
      <c r="Q22" s="13" t="s">
        <v>55</v>
      </c>
      <c r="R22" s="13" t="s">
        <v>30</v>
      </c>
      <c r="S22" s="14">
        <v>87</v>
      </c>
      <c r="T22" s="14">
        <v>87</v>
      </c>
      <c r="U22" s="14">
        <v>83</v>
      </c>
      <c r="V22" s="21">
        <v>85.7</v>
      </c>
      <c r="W22" s="15" t="s">
        <v>40</v>
      </c>
    </row>
    <row r="23" spans="1:23" s="9" customFormat="1" ht="27.75" customHeight="1" x14ac:dyDescent="0.25">
      <c r="A23" s="14">
        <v>20</v>
      </c>
      <c r="B23" s="13" t="s">
        <v>184</v>
      </c>
      <c r="C23" s="19" t="s">
        <v>479</v>
      </c>
      <c r="D23" s="14" t="s">
        <v>185</v>
      </c>
      <c r="E23" s="24" t="s">
        <v>186</v>
      </c>
      <c r="F23" s="18" t="s">
        <v>187</v>
      </c>
      <c r="G23" s="18" t="s">
        <v>188</v>
      </c>
      <c r="H23" s="14" t="s">
        <v>20</v>
      </c>
      <c r="I23" s="19" t="s">
        <v>189</v>
      </c>
      <c r="J23" s="14" t="str">
        <f t="shared" si="0"/>
        <v>29/10/1987</v>
      </c>
      <c r="K23" s="14" t="s">
        <v>16</v>
      </c>
      <c r="L23" s="14" t="s">
        <v>17</v>
      </c>
      <c r="M23" s="17"/>
      <c r="N23" s="14" t="s">
        <v>27</v>
      </c>
      <c r="O23" s="20" t="str">
        <f>VLOOKUP(N23,[1]Sheet2!$A$2:$B$23,2,0)</f>
        <v>Quản lý kinh tế</v>
      </c>
      <c r="P23" s="14" t="s">
        <v>152</v>
      </c>
      <c r="Q23" s="13" t="s">
        <v>55</v>
      </c>
      <c r="R23" s="13" t="s">
        <v>30</v>
      </c>
      <c r="S23" s="14">
        <v>90</v>
      </c>
      <c r="T23" s="14">
        <v>86</v>
      </c>
      <c r="U23" s="14">
        <v>86</v>
      </c>
      <c r="V23" s="21">
        <v>87.3</v>
      </c>
      <c r="W23" s="15" t="s">
        <v>40</v>
      </c>
    </row>
    <row r="24" spans="1:23" s="9" customFormat="1" ht="27.75" customHeight="1" x14ac:dyDescent="0.25">
      <c r="A24" s="14">
        <v>21</v>
      </c>
      <c r="B24" s="13" t="s">
        <v>190</v>
      </c>
      <c r="C24" s="19" t="s">
        <v>480</v>
      </c>
      <c r="D24" s="14" t="s">
        <v>191</v>
      </c>
      <c r="E24" s="17" t="s">
        <v>192</v>
      </c>
      <c r="F24" s="18" t="s">
        <v>193</v>
      </c>
      <c r="G24" s="18" t="s">
        <v>188</v>
      </c>
      <c r="H24" s="14" t="s">
        <v>15</v>
      </c>
      <c r="I24" s="19" t="s">
        <v>194</v>
      </c>
      <c r="J24" s="14" t="str">
        <f t="shared" si="0"/>
        <v>27/10/1996</v>
      </c>
      <c r="K24" s="14" t="s">
        <v>43</v>
      </c>
      <c r="L24" s="14" t="s">
        <v>17</v>
      </c>
      <c r="M24" s="17"/>
      <c r="N24" s="14" t="s">
        <v>27</v>
      </c>
      <c r="O24" s="20" t="str">
        <f>VLOOKUP(N24,[1]Sheet2!$A$2:$B$23,2,0)</f>
        <v>Quản lý kinh tế</v>
      </c>
      <c r="P24" s="14" t="s">
        <v>195</v>
      </c>
      <c r="Q24" s="13" t="s">
        <v>60</v>
      </c>
      <c r="R24" s="13" t="s">
        <v>30</v>
      </c>
      <c r="S24" s="14">
        <v>85</v>
      </c>
      <c r="T24" s="14">
        <v>84</v>
      </c>
      <c r="U24" s="14">
        <v>85</v>
      </c>
      <c r="V24" s="21">
        <v>84.7</v>
      </c>
      <c r="W24" s="15" t="s">
        <v>40</v>
      </c>
    </row>
    <row r="25" spans="1:23" s="9" customFormat="1" ht="27.75" customHeight="1" x14ac:dyDescent="0.25">
      <c r="A25" s="14">
        <v>22</v>
      </c>
      <c r="B25" s="13" t="s">
        <v>196</v>
      </c>
      <c r="C25" s="19" t="s">
        <v>481</v>
      </c>
      <c r="D25" s="14" t="s">
        <v>197</v>
      </c>
      <c r="E25" s="17" t="s">
        <v>198</v>
      </c>
      <c r="F25" s="18" t="s">
        <v>199</v>
      </c>
      <c r="G25" s="18" t="s">
        <v>200</v>
      </c>
      <c r="H25" s="14" t="s">
        <v>20</v>
      </c>
      <c r="I25" s="19" t="s">
        <v>201</v>
      </c>
      <c r="J25" s="14" t="str">
        <f t="shared" si="0"/>
        <v>12/08/2001</v>
      </c>
      <c r="K25" s="14" t="s">
        <v>26</v>
      </c>
      <c r="L25" s="14" t="s">
        <v>17</v>
      </c>
      <c r="M25" s="17"/>
      <c r="N25" s="14" t="s">
        <v>27</v>
      </c>
      <c r="O25" s="20" t="str">
        <f>VLOOKUP(N25,[1]Sheet2!$A$2:$B$23,2,0)</f>
        <v>Quản lý kinh tế</v>
      </c>
      <c r="P25" s="14" t="s">
        <v>195</v>
      </c>
      <c r="Q25" s="13" t="s">
        <v>60</v>
      </c>
      <c r="R25" s="13" t="s">
        <v>30</v>
      </c>
      <c r="S25" s="14">
        <v>78</v>
      </c>
      <c r="T25" s="14">
        <v>79</v>
      </c>
      <c r="U25" s="14">
        <v>80</v>
      </c>
      <c r="V25" s="21">
        <v>79</v>
      </c>
      <c r="W25" s="15" t="s">
        <v>40</v>
      </c>
    </row>
    <row r="26" spans="1:23" s="9" customFormat="1" ht="27.75" customHeight="1" x14ac:dyDescent="0.25">
      <c r="A26" s="14">
        <v>23</v>
      </c>
      <c r="B26" s="13" t="s">
        <v>202</v>
      </c>
      <c r="C26" s="19" t="s">
        <v>482</v>
      </c>
      <c r="D26" s="14" t="s">
        <v>203</v>
      </c>
      <c r="E26" s="17" t="s">
        <v>204</v>
      </c>
      <c r="F26" s="18" t="s">
        <v>205</v>
      </c>
      <c r="G26" s="18" t="s">
        <v>59</v>
      </c>
      <c r="H26" s="14" t="s">
        <v>15</v>
      </c>
      <c r="I26" s="19" t="s">
        <v>206</v>
      </c>
      <c r="J26" s="14" t="str">
        <f t="shared" si="0"/>
        <v>09/06/2000</v>
      </c>
      <c r="K26" s="14" t="s">
        <v>43</v>
      </c>
      <c r="L26" s="14" t="s">
        <v>17</v>
      </c>
      <c r="M26" s="17"/>
      <c r="N26" s="14" t="s">
        <v>27</v>
      </c>
      <c r="O26" s="20" t="str">
        <f>VLOOKUP(N26,[1]Sheet2!$A$2:$B$23,2,0)</f>
        <v>Quản lý kinh tế</v>
      </c>
      <c r="P26" s="14" t="s">
        <v>195</v>
      </c>
      <c r="Q26" s="13" t="s">
        <v>60</v>
      </c>
      <c r="R26" s="13" t="s">
        <v>30</v>
      </c>
      <c r="S26" s="14">
        <v>85</v>
      </c>
      <c r="T26" s="14">
        <v>84</v>
      </c>
      <c r="U26" s="14">
        <v>84</v>
      </c>
      <c r="V26" s="21">
        <v>84.3</v>
      </c>
      <c r="W26" s="15" t="s">
        <v>40</v>
      </c>
    </row>
    <row r="27" spans="1:23" ht="27.75" customHeight="1" x14ac:dyDescent="0.25">
      <c r="A27" s="14">
        <v>24</v>
      </c>
      <c r="B27" s="13" t="s">
        <v>207</v>
      </c>
      <c r="C27" s="19" t="s">
        <v>483</v>
      </c>
      <c r="D27" s="14" t="s">
        <v>208</v>
      </c>
      <c r="E27" s="17" t="s">
        <v>209</v>
      </c>
      <c r="F27" s="18" t="s">
        <v>210</v>
      </c>
      <c r="G27" s="18" t="s">
        <v>211</v>
      </c>
      <c r="H27" s="14" t="s">
        <v>15</v>
      </c>
      <c r="I27" s="19" t="s">
        <v>212</v>
      </c>
      <c r="J27" s="14" t="str">
        <f t="shared" si="0"/>
        <v>19/09/1994</v>
      </c>
      <c r="K27" s="14" t="s">
        <v>43</v>
      </c>
      <c r="L27" s="14" t="s">
        <v>17</v>
      </c>
      <c r="M27" s="17"/>
      <c r="N27" s="14" t="s">
        <v>27</v>
      </c>
      <c r="O27" s="20" t="str">
        <f>VLOOKUP(N27,[1]Sheet2!$A$2:$B$23,2,0)</f>
        <v>Quản lý kinh tế</v>
      </c>
      <c r="P27" s="14" t="s">
        <v>195</v>
      </c>
      <c r="Q27" s="13" t="s">
        <v>60</v>
      </c>
      <c r="R27" s="13" t="s">
        <v>30</v>
      </c>
      <c r="S27" s="14">
        <v>80</v>
      </c>
      <c r="T27" s="14">
        <v>81</v>
      </c>
      <c r="U27" s="14">
        <v>82</v>
      </c>
      <c r="V27" s="21">
        <v>81</v>
      </c>
      <c r="W27" s="15" t="s">
        <v>40</v>
      </c>
    </row>
    <row r="28" spans="1:23" ht="27.75" customHeight="1" x14ac:dyDescent="0.25">
      <c r="A28" s="14">
        <v>25</v>
      </c>
      <c r="B28" s="13" t="s">
        <v>213</v>
      </c>
      <c r="C28" s="19" t="s">
        <v>484</v>
      </c>
      <c r="D28" s="14" t="s">
        <v>214</v>
      </c>
      <c r="E28" s="24" t="s">
        <v>215</v>
      </c>
      <c r="F28" s="18" t="s">
        <v>64</v>
      </c>
      <c r="G28" s="18" t="s">
        <v>216</v>
      </c>
      <c r="H28" s="14" t="s">
        <v>20</v>
      </c>
      <c r="I28" s="19" t="s">
        <v>217</v>
      </c>
      <c r="J28" s="14" t="str">
        <f t="shared" si="0"/>
        <v>15/04/1981</v>
      </c>
      <c r="K28" s="14" t="s">
        <v>16</v>
      </c>
      <c r="L28" s="14" t="s">
        <v>17</v>
      </c>
      <c r="M28" s="17"/>
      <c r="N28" s="14" t="s">
        <v>27</v>
      </c>
      <c r="O28" s="20" t="str">
        <f>VLOOKUP(N28,[1]Sheet2!$A$2:$B$23,2,0)</f>
        <v>Quản lý kinh tế</v>
      </c>
      <c r="P28" s="14" t="s">
        <v>195</v>
      </c>
      <c r="Q28" s="13" t="s">
        <v>60</v>
      </c>
      <c r="R28" s="13" t="s">
        <v>30</v>
      </c>
      <c r="S28" s="14">
        <v>87</v>
      </c>
      <c r="T28" s="14">
        <v>86</v>
      </c>
      <c r="U28" s="14">
        <v>87</v>
      </c>
      <c r="V28" s="21">
        <v>86.7</v>
      </c>
      <c r="W28" s="15" t="s">
        <v>40</v>
      </c>
    </row>
    <row r="29" spans="1:23" ht="27.75" customHeight="1" x14ac:dyDescent="0.25">
      <c r="A29" s="14">
        <v>26</v>
      </c>
      <c r="B29" s="13" t="s">
        <v>218</v>
      </c>
      <c r="C29" s="19" t="s">
        <v>485</v>
      </c>
      <c r="D29" s="14" t="s">
        <v>219</v>
      </c>
      <c r="E29" s="17" t="s">
        <v>48</v>
      </c>
      <c r="F29" s="18" t="s">
        <v>58</v>
      </c>
      <c r="G29" s="18" t="s">
        <v>65</v>
      </c>
      <c r="H29" s="14" t="s">
        <v>20</v>
      </c>
      <c r="I29" s="19" t="s">
        <v>220</v>
      </c>
      <c r="J29" s="14" t="str">
        <f t="shared" si="0"/>
        <v>16/03/2001</v>
      </c>
      <c r="K29" s="14" t="s">
        <v>16</v>
      </c>
      <c r="L29" s="14" t="s">
        <v>17</v>
      </c>
      <c r="M29" s="17"/>
      <c r="N29" s="14" t="s">
        <v>27</v>
      </c>
      <c r="O29" s="20" t="str">
        <f>VLOOKUP(N29,[1]Sheet2!$A$2:$B$23,2,0)</f>
        <v>Quản lý kinh tế</v>
      </c>
      <c r="P29" s="14" t="s">
        <v>195</v>
      </c>
      <c r="Q29" s="13" t="s">
        <v>60</v>
      </c>
      <c r="R29" s="13" t="s">
        <v>30</v>
      </c>
      <c r="S29" s="14">
        <v>75</v>
      </c>
      <c r="T29" s="14">
        <v>76</v>
      </c>
      <c r="U29" s="14">
        <v>80</v>
      </c>
      <c r="V29" s="21">
        <v>77</v>
      </c>
      <c r="W29" s="15" t="s">
        <v>40</v>
      </c>
    </row>
    <row r="30" spans="1:23" ht="27.75" customHeight="1" x14ac:dyDescent="0.25">
      <c r="A30" s="14">
        <v>27</v>
      </c>
      <c r="B30" s="13" t="s">
        <v>221</v>
      </c>
      <c r="C30" s="19" t="s">
        <v>486</v>
      </c>
      <c r="D30" s="14" t="s">
        <v>222</v>
      </c>
      <c r="E30" s="17" t="s">
        <v>223</v>
      </c>
      <c r="F30" s="18" t="s">
        <v>224</v>
      </c>
      <c r="G30" s="18" t="s">
        <v>53</v>
      </c>
      <c r="H30" s="14" t="s">
        <v>20</v>
      </c>
      <c r="I30" s="19" t="s">
        <v>225</v>
      </c>
      <c r="J30" s="14" t="str">
        <f t="shared" si="0"/>
        <v>18/08/1997</v>
      </c>
      <c r="K30" s="14" t="s">
        <v>43</v>
      </c>
      <c r="L30" s="14" t="s">
        <v>44</v>
      </c>
      <c r="M30" s="14" t="s">
        <v>9</v>
      </c>
      <c r="N30" s="14" t="s">
        <v>27</v>
      </c>
      <c r="O30" s="20" t="str">
        <f>VLOOKUP(N30,[1]Sheet2!$A$2:$B$23,2,0)</f>
        <v>Quản lý kinh tế</v>
      </c>
      <c r="P30" s="14" t="s">
        <v>195</v>
      </c>
      <c r="Q30" s="13" t="s">
        <v>60</v>
      </c>
      <c r="R30" s="13" t="s">
        <v>30</v>
      </c>
      <c r="S30" s="14">
        <v>78</v>
      </c>
      <c r="T30" s="14">
        <v>79</v>
      </c>
      <c r="U30" s="14">
        <v>83</v>
      </c>
      <c r="V30" s="21">
        <v>80</v>
      </c>
      <c r="W30" s="15" t="s">
        <v>40</v>
      </c>
    </row>
    <row r="31" spans="1:23" ht="27.75" customHeight="1" x14ac:dyDescent="0.25">
      <c r="A31" s="14">
        <v>28</v>
      </c>
      <c r="B31" s="13" t="s">
        <v>226</v>
      </c>
      <c r="C31" s="19" t="s">
        <v>487</v>
      </c>
      <c r="D31" s="14" t="s">
        <v>227</v>
      </c>
      <c r="E31" s="17" t="s">
        <v>228</v>
      </c>
      <c r="F31" s="18" t="s">
        <v>54</v>
      </c>
      <c r="G31" s="18" t="s">
        <v>229</v>
      </c>
      <c r="H31" s="14" t="s">
        <v>20</v>
      </c>
      <c r="I31" s="19" t="s">
        <v>230</v>
      </c>
      <c r="J31" s="14" t="str">
        <f t="shared" ref="J31:J36" si="1">IF(LEFT(I31,(LEN(I31)-4))=1,"0"&amp;LEFT(I31,(LEN(I31)-4)),LEFT(I31,(LEN(I31)-4)))&amp;"/"&amp;MID(I31,IF(LEN(I31)=5,2,3),2)&amp;"/"&amp;IF(OR(RIGHT(I31,2)="00",RIGHT(I31,2)="01",RIGHT(I31,2)="02",RIGHT(I31,2)="03",RIGHT(I31,2)="04",RIGHT(I31,2)="05"),"20","19")&amp;RIGHT(I31,2)</f>
        <v>16/01/1981</v>
      </c>
      <c r="K31" s="14" t="s">
        <v>231</v>
      </c>
      <c r="L31" s="14" t="s">
        <v>17</v>
      </c>
      <c r="M31" s="17"/>
      <c r="N31" s="14" t="s">
        <v>27</v>
      </c>
      <c r="O31" s="20" t="str">
        <f>VLOOKUP(N31,[1]Sheet2!$A$2:$B$23,2,0)</f>
        <v>Quản lý kinh tế</v>
      </c>
      <c r="P31" s="14" t="s">
        <v>195</v>
      </c>
      <c r="Q31" s="13" t="s">
        <v>60</v>
      </c>
      <c r="R31" s="13" t="s">
        <v>30</v>
      </c>
      <c r="S31" s="14">
        <v>84</v>
      </c>
      <c r="T31" s="14">
        <v>85</v>
      </c>
      <c r="U31" s="14">
        <v>86</v>
      </c>
      <c r="V31" s="21">
        <v>85</v>
      </c>
      <c r="W31" s="15" t="s">
        <v>40</v>
      </c>
    </row>
    <row r="32" spans="1:23" ht="27.75" customHeight="1" x14ac:dyDescent="0.25">
      <c r="A32" s="14">
        <v>29</v>
      </c>
      <c r="B32" s="13" t="s">
        <v>232</v>
      </c>
      <c r="C32" s="25" t="s">
        <v>488</v>
      </c>
      <c r="D32" s="14" t="s">
        <v>233</v>
      </c>
      <c r="E32" s="17" t="s">
        <v>234</v>
      </c>
      <c r="F32" s="18" t="s">
        <v>235</v>
      </c>
      <c r="G32" s="18" t="s">
        <v>67</v>
      </c>
      <c r="H32" s="14" t="s">
        <v>20</v>
      </c>
      <c r="I32" s="19" t="s">
        <v>236</v>
      </c>
      <c r="J32" s="14" t="str">
        <f t="shared" si="1"/>
        <v>21/05/1980</v>
      </c>
      <c r="K32" s="14" t="s">
        <v>31</v>
      </c>
      <c r="L32" s="14" t="s">
        <v>17</v>
      </c>
      <c r="M32" s="17"/>
      <c r="N32" s="14" t="s">
        <v>27</v>
      </c>
      <c r="O32" s="20" t="str">
        <f>VLOOKUP(N32,[1]Sheet2!$A$2:$B$23,2,0)</f>
        <v>Quản lý kinh tế</v>
      </c>
      <c r="P32" s="14" t="s">
        <v>237</v>
      </c>
      <c r="Q32" s="13" t="s">
        <v>66</v>
      </c>
      <c r="R32" s="13" t="s">
        <v>30</v>
      </c>
      <c r="S32" s="14">
        <v>87</v>
      </c>
      <c r="T32" s="14">
        <v>87</v>
      </c>
      <c r="U32" s="14">
        <v>86</v>
      </c>
      <c r="V32" s="21">
        <v>86.7</v>
      </c>
      <c r="W32" s="15" t="s">
        <v>40</v>
      </c>
    </row>
    <row r="33" spans="1:23" ht="27.75" customHeight="1" x14ac:dyDescent="0.25">
      <c r="A33" s="14">
        <v>30</v>
      </c>
      <c r="B33" s="13" t="s">
        <v>238</v>
      </c>
      <c r="C33" s="19" t="s">
        <v>489</v>
      </c>
      <c r="D33" s="14" t="s">
        <v>239</v>
      </c>
      <c r="E33" s="17" t="s">
        <v>240</v>
      </c>
      <c r="F33" s="18" t="s">
        <v>241</v>
      </c>
      <c r="G33" s="18" t="s">
        <v>242</v>
      </c>
      <c r="H33" s="14" t="s">
        <v>20</v>
      </c>
      <c r="I33" s="19" t="s">
        <v>243</v>
      </c>
      <c r="J33" s="14" t="str">
        <f t="shared" si="1"/>
        <v>13/03/1997</v>
      </c>
      <c r="K33" s="14" t="s">
        <v>16</v>
      </c>
      <c r="L33" s="14" t="s">
        <v>17</v>
      </c>
      <c r="M33" s="17"/>
      <c r="N33" s="14" t="s">
        <v>27</v>
      </c>
      <c r="O33" s="20" t="str">
        <f>VLOOKUP(N33,[1]Sheet2!$A$2:$B$23,2,0)</f>
        <v>Quản lý kinh tế</v>
      </c>
      <c r="P33" s="14" t="s">
        <v>237</v>
      </c>
      <c r="Q33" s="13" t="s">
        <v>66</v>
      </c>
      <c r="R33" s="13" t="s">
        <v>30</v>
      </c>
      <c r="S33" s="14">
        <v>76</v>
      </c>
      <c r="T33" s="14">
        <v>82</v>
      </c>
      <c r="U33" s="14">
        <v>81</v>
      </c>
      <c r="V33" s="21">
        <v>79.7</v>
      </c>
      <c r="W33" s="15" t="s">
        <v>40</v>
      </c>
    </row>
    <row r="34" spans="1:23" ht="27.75" customHeight="1" x14ac:dyDescent="0.25">
      <c r="A34" s="14">
        <v>31</v>
      </c>
      <c r="B34" s="13" t="s">
        <v>244</v>
      </c>
      <c r="C34" s="19" t="s">
        <v>490</v>
      </c>
      <c r="D34" s="14" t="s">
        <v>245</v>
      </c>
      <c r="E34" s="17" t="s">
        <v>246</v>
      </c>
      <c r="F34" s="18" t="s">
        <v>247</v>
      </c>
      <c r="G34" s="18" t="s">
        <v>248</v>
      </c>
      <c r="H34" s="14" t="s">
        <v>20</v>
      </c>
      <c r="I34" s="19" t="s">
        <v>249</v>
      </c>
      <c r="J34" s="14" t="str">
        <f t="shared" si="1"/>
        <v>09/09/2001</v>
      </c>
      <c r="K34" s="14" t="s">
        <v>231</v>
      </c>
      <c r="L34" s="14" t="s">
        <v>17</v>
      </c>
      <c r="M34" s="17"/>
      <c r="N34" s="14" t="s">
        <v>27</v>
      </c>
      <c r="O34" s="20" t="str">
        <f>VLOOKUP(N34,[1]Sheet2!$A$2:$B$23,2,0)</f>
        <v>Quản lý kinh tế</v>
      </c>
      <c r="P34" s="14" t="s">
        <v>237</v>
      </c>
      <c r="Q34" s="13" t="s">
        <v>66</v>
      </c>
      <c r="R34" s="13" t="s">
        <v>30</v>
      </c>
      <c r="S34" s="14">
        <v>85</v>
      </c>
      <c r="T34" s="14">
        <v>85</v>
      </c>
      <c r="U34" s="14">
        <v>84</v>
      </c>
      <c r="V34" s="21">
        <v>84.7</v>
      </c>
      <c r="W34" s="15" t="s">
        <v>40</v>
      </c>
    </row>
    <row r="35" spans="1:23" ht="27.75" customHeight="1" x14ac:dyDescent="0.25">
      <c r="A35" s="14">
        <v>32</v>
      </c>
      <c r="B35" s="13" t="s">
        <v>250</v>
      </c>
      <c r="C35" s="19" t="s">
        <v>491</v>
      </c>
      <c r="D35" s="14" t="s">
        <v>251</v>
      </c>
      <c r="E35" s="17" t="s">
        <v>252</v>
      </c>
      <c r="F35" s="18" t="s">
        <v>253</v>
      </c>
      <c r="G35" s="18" t="s">
        <v>248</v>
      </c>
      <c r="H35" s="14" t="s">
        <v>20</v>
      </c>
      <c r="I35" s="19" t="s">
        <v>254</v>
      </c>
      <c r="J35" s="14" t="str">
        <f t="shared" si="1"/>
        <v>25/10/1981</v>
      </c>
      <c r="K35" s="14" t="s">
        <v>43</v>
      </c>
      <c r="L35" s="14" t="s">
        <v>17</v>
      </c>
      <c r="M35" s="17"/>
      <c r="N35" s="14" t="s">
        <v>27</v>
      </c>
      <c r="O35" s="20" t="str">
        <f>VLOOKUP(N35,[1]Sheet2!$A$2:$B$23,2,0)</f>
        <v>Quản lý kinh tế</v>
      </c>
      <c r="P35" s="14" t="s">
        <v>237</v>
      </c>
      <c r="Q35" s="13" t="s">
        <v>66</v>
      </c>
      <c r="R35" s="13" t="s">
        <v>30</v>
      </c>
      <c r="S35" s="14">
        <v>93</v>
      </c>
      <c r="T35" s="14">
        <v>90</v>
      </c>
      <c r="U35" s="14">
        <v>92</v>
      </c>
      <c r="V35" s="21">
        <v>91.7</v>
      </c>
      <c r="W35" s="15" t="s">
        <v>40</v>
      </c>
    </row>
    <row r="36" spans="1:23" ht="27.75" customHeight="1" x14ac:dyDescent="0.25">
      <c r="A36" s="14">
        <v>33</v>
      </c>
      <c r="B36" s="13" t="s">
        <v>255</v>
      </c>
      <c r="C36" s="19" t="s">
        <v>492</v>
      </c>
      <c r="D36" s="14" t="s">
        <v>256</v>
      </c>
      <c r="E36" s="17" t="s">
        <v>257</v>
      </c>
      <c r="F36" s="18" t="s">
        <v>224</v>
      </c>
      <c r="G36" s="18" t="s">
        <v>258</v>
      </c>
      <c r="H36" s="14" t="s">
        <v>15</v>
      </c>
      <c r="I36" s="19" t="s">
        <v>259</v>
      </c>
      <c r="J36" s="14" t="str">
        <f t="shared" si="1"/>
        <v>23/08/1997</v>
      </c>
      <c r="K36" s="14" t="s">
        <v>43</v>
      </c>
      <c r="L36" s="14" t="s">
        <v>17</v>
      </c>
      <c r="M36" s="17"/>
      <c r="N36" s="14" t="s">
        <v>27</v>
      </c>
      <c r="O36" s="20" t="str">
        <f>VLOOKUP(N36,[1]Sheet2!$A$2:$B$23,2,0)</f>
        <v>Quản lý kinh tế</v>
      </c>
      <c r="P36" s="14" t="s">
        <v>237</v>
      </c>
      <c r="Q36" s="13" t="s">
        <v>66</v>
      </c>
      <c r="R36" s="13" t="s">
        <v>30</v>
      </c>
      <c r="S36" s="14">
        <v>85</v>
      </c>
      <c r="T36" s="14">
        <v>84</v>
      </c>
      <c r="U36" s="14">
        <v>81</v>
      </c>
      <c r="V36" s="21">
        <v>83.3</v>
      </c>
      <c r="W36" s="15" t="s">
        <v>40</v>
      </c>
    </row>
    <row r="37" spans="1:23" ht="27.75" customHeight="1" x14ac:dyDescent="0.25">
      <c r="A37" s="14">
        <v>34</v>
      </c>
      <c r="B37" s="13" t="s">
        <v>260</v>
      </c>
      <c r="C37" s="26" t="s">
        <v>493</v>
      </c>
      <c r="D37" s="14" t="s">
        <v>261</v>
      </c>
      <c r="E37" s="24" t="s">
        <v>262</v>
      </c>
      <c r="F37" s="18" t="s">
        <v>263</v>
      </c>
      <c r="G37" s="18" t="s">
        <v>63</v>
      </c>
      <c r="H37" s="20" t="s">
        <v>15</v>
      </c>
      <c r="I37" s="20">
        <v>280893</v>
      </c>
      <c r="J37" s="20" t="s">
        <v>264</v>
      </c>
      <c r="K37" s="20" t="s">
        <v>16</v>
      </c>
      <c r="L37" s="14" t="s">
        <v>17</v>
      </c>
      <c r="M37" s="17"/>
      <c r="N37" s="20" t="s">
        <v>27</v>
      </c>
      <c r="O37" s="20" t="str">
        <f>VLOOKUP(N37,[1]Sheet2!$A$2:$B$23,2,0)</f>
        <v>Quản lý kinh tế</v>
      </c>
      <c r="P37" s="14" t="s">
        <v>237</v>
      </c>
      <c r="Q37" s="13" t="s">
        <v>66</v>
      </c>
      <c r="R37" s="13" t="s">
        <v>30</v>
      </c>
      <c r="S37" s="14">
        <v>82</v>
      </c>
      <c r="T37" s="14">
        <v>82</v>
      </c>
      <c r="U37" s="14">
        <v>82</v>
      </c>
      <c r="V37" s="21">
        <v>82</v>
      </c>
      <c r="W37" s="15" t="s">
        <v>40</v>
      </c>
    </row>
    <row r="38" spans="1:23" ht="27.75" customHeight="1" x14ac:dyDescent="0.25">
      <c r="A38" s="14">
        <v>35</v>
      </c>
      <c r="B38" s="13" t="s">
        <v>265</v>
      </c>
      <c r="C38" s="22" t="s">
        <v>494</v>
      </c>
      <c r="D38" s="14" t="s">
        <v>266</v>
      </c>
      <c r="E38" s="17" t="s">
        <v>267</v>
      </c>
      <c r="F38" s="18" t="s">
        <v>268</v>
      </c>
      <c r="G38" s="18" t="s">
        <v>269</v>
      </c>
      <c r="H38" s="14" t="s">
        <v>20</v>
      </c>
      <c r="I38" s="19" t="s">
        <v>270</v>
      </c>
      <c r="J38" s="14" t="str">
        <f t="shared" ref="J38:J67" si="2">IF(LEFT(I38,(LEN(I38)-4))=1,"0"&amp;LEFT(I38,(LEN(I38)-4)),LEFT(I38,(LEN(I38)-4)))&amp;"/"&amp;MID(I38,IF(LEN(I38)=5,2,3),2)&amp;"/"&amp;IF(OR(RIGHT(I38,2)="00",RIGHT(I38,2)="01",RIGHT(I38,2)="02",RIGHT(I38,2)="03",RIGHT(I38,2)="04",RIGHT(I38,2)="05"),"20","19")&amp;RIGHT(I38,2)</f>
        <v>07/08/2001</v>
      </c>
      <c r="K38" s="14" t="s">
        <v>43</v>
      </c>
      <c r="L38" s="14" t="s">
        <v>17</v>
      </c>
      <c r="M38" s="17"/>
      <c r="N38" s="14" t="s">
        <v>27</v>
      </c>
      <c r="O38" s="20" t="str">
        <f>VLOOKUP(N38,[1]Sheet2!$A$2:$B$23,2,0)</f>
        <v>Quản lý kinh tế</v>
      </c>
      <c r="P38" s="14" t="s">
        <v>237</v>
      </c>
      <c r="Q38" s="13" t="s">
        <v>66</v>
      </c>
      <c r="R38" s="13" t="s">
        <v>30</v>
      </c>
      <c r="S38" s="14">
        <v>80</v>
      </c>
      <c r="T38" s="14">
        <v>82</v>
      </c>
      <c r="U38" s="14">
        <v>75</v>
      </c>
      <c r="V38" s="21">
        <v>79</v>
      </c>
      <c r="W38" s="15" t="s">
        <v>40</v>
      </c>
    </row>
    <row r="39" spans="1:23" ht="27.75" customHeight="1" x14ac:dyDescent="0.25">
      <c r="A39" s="14">
        <v>36</v>
      </c>
      <c r="B39" s="13" t="s">
        <v>271</v>
      </c>
      <c r="C39" s="19" t="s">
        <v>495</v>
      </c>
      <c r="D39" s="14" t="s">
        <v>272</v>
      </c>
      <c r="E39" s="24" t="s">
        <v>273</v>
      </c>
      <c r="F39" s="18" t="s">
        <v>274</v>
      </c>
      <c r="G39" s="18" t="s">
        <v>275</v>
      </c>
      <c r="H39" s="14" t="s">
        <v>20</v>
      </c>
      <c r="I39" s="14">
        <v>200688</v>
      </c>
      <c r="J39" s="14" t="str">
        <f t="shared" si="2"/>
        <v>20/06/1988</v>
      </c>
      <c r="K39" s="14" t="s">
        <v>16</v>
      </c>
      <c r="L39" s="14" t="s">
        <v>17</v>
      </c>
      <c r="M39" s="17"/>
      <c r="N39" s="14" t="s">
        <v>27</v>
      </c>
      <c r="O39" s="20" t="str">
        <f>VLOOKUP(N39,[1]Sheet2!$A$2:$B$23,2,0)</f>
        <v>Quản lý kinh tế</v>
      </c>
      <c r="P39" s="14" t="s">
        <v>237</v>
      </c>
      <c r="Q39" s="13" t="s">
        <v>66</v>
      </c>
      <c r="R39" s="13" t="s">
        <v>30</v>
      </c>
      <c r="S39" s="14">
        <v>89</v>
      </c>
      <c r="T39" s="14">
        <v>89</v>
      </c>
      <c r="U39" s="14">
        <v>91</v>
      </c>
      <c r="V39" s="21">
        <v>89.7</v>
      </c>
      <c r="W39" s="15" t="s">
        <v>40</v>
      </c>
    </row>
    <row r="40" spans="1:23" ht="27.75" customHeight="1" x14ac:dyDescent="0.25">
      <c r="A40" s="14">
        <v>37</v>
      </c>
      <c r="B40" s="13" t="s">
        <v>276</v>
      </c>
      <c r="C40" s="19" t="s">
        <v>496</v>
      </c>
      <c r="D40" s="14" t="s">
        <v>277</v>
      </c>
      <c r="E40" s="24" t="s">
        <v>278</v>
      </c>
      <c r="F40" s="18" t="s">
        <v>64</v>
      </c>
      <c r="G40" s="18" t="s">
        <v>279</v>
      </c>
      <c r="H40" s="14" t="s">
        <v>20</v>
      </c>
      <c r="I40" s="19" t="s">
        <v>280</v>
      </c>
      <c r="J40" s="14" t="str">
        <f t="shared" si="2"/>
        <v>01/01/1991</v>
      </c>
      <c r="K40" s="14" t="s">
        <v>16</v>
      </c>
      <c r="L40" s="14" t="s">
        <v>17</v>
      </c>
      <c r="M40" s="17"/>
      <c r="N40" s="14" t="s">
        <v>27</v>
      </c>
      <c r="O40" s="20" t="str">
        <f>VLOOKUP(N40,[1]Sheet2!$A$2:$B$23,2,0)</f>
        <v>Quản lý kinh tế</v>
      </c>
      <c r="P40" s="14" t="s">
        <v>281</v>
      </c>
      <c r="Q40" s="13" t="s">
        <v>133</v>
      </c>
      <c r="R40" s="13" t="s">
        <v>30</v>
      </c>
      <c r="S40" s="14">
        <v>72</v>
      </c>
      <c r="T40" s="14">
        <v>74</v>
      </c>
      <c r="U40" s="14">
        <v>82</v>
      </c>
      <c r="V40" s="21">
        <v>76</v>
      </c>
      <c r="W40" s="15" t="s">
        <v>40</v>
      </c>
    </row>
    <row r="41" spans="1:23" ht="27.75" customHeight="1" x14ac:dyDescent="0.25">
      <c r="A41" s="14">
        <v>38</v>
      </c>
      <c r="B41" s="13" t="s">
        <v>282</v>
      </c>
      <c r="C41" s="19" t="s">
        <v>497</v>
      </c>
      <c r="D41" s="14" t="s">
        <v>283</v>
      </c>
      <c r="E41" s="17" t="s">
        <v>284</v>
      </c>
      <c r="F41" s="18" t="s">
        <v>285</v>
      </c>
      <c r="G41" s="18" t="s">
        <v>69</v>
      </c>
      <c r="H41" s="14" t="s">
        <v>20</v>
      </c>
      <c r="I41" s="19" t="s">
        <v>286</v>
      </c>
      <c r="J41" s="14" t="str">
        <f t="shared" si="2"/>
        <v>10/08/1989</v>
      </c>
      <c r="K41" s="14" t="s">
        <v>43</v>
      </c>
      <c r="L41" s="14" t="s">
        <v>77</v>
      </c>
      <c r="M41" s="14" t="s">
        <v>9</v>
      </c>
      <c r="N41" s="14" t="s">
        <v>27</v>
      </c>
      <c r="O41" s="20" t="str">
        <f>VLOOKUP(N41,[1]Sheet2!$A$2:$B$23,2,0)</f>
        <v>Quản lý kinh tế</v>
      </c>
      <c r="P41" s="14" t="s">
        <v>281</v>
      </c>
      <c r="Q41" s="13" t="s">
        <v>133</v>
      </c>
      <c r="R41" s="13" t="s">
        <v>30</v>
      </c>
      <c r="S41" s="14">
        <v>72</v>
      </c>
      <c r="T41" s="14">
        <v>74</v>
      </c>
      <c r="U41" s="14">
        <v>80</v>
      </c>
      <c r="V41" s="21">
        <v>75.3</v>
      </c>
      <c r="W41" s="15" t="s">
        <v>40</v>
      </c>
    </row>
    <row r="42" spans="1:23" ht="27.75" customHeight="1" x14ac:dyDescent="0.25">
      <c r="A42" s="14">
        <v>39</v>
      </c>
      <c r="B42" s="13" t="s">
        <v>287</v>
      </c>
      <c r="C42" s="19" t="s">
        <v>498</v>
      </c>
      <c r="D42" s="14" t="s">
        <v>288</v>
      </c>
      <c r="E42" s="24" t="s">
        <v>289</v>
      </c>
      <c r="F42" s="18" t="s">
        <v>290</v>
      </c>
      <c r="G42" s="18" t="s">
        <v>69</v>
      </c>
      <c r="H42" s="14" t="s">
        <v>15</v>
      </c>
      <c r="I42" s="19" t="s">
        <v>291</v>
      </c>
      <c r="J42" s="14" t="str">
        <f t="shared" si="2"/>
        <v>26/04/1989</v>
      </c>
      <c r="K42" s="14" t="s">
        <v>16</v>
      </c>
      <c r="L42" s="14" t="s">
        <v>17</v>
      </c>
      <c r="M42" s="17"/>
      <c r="N42" s="14" t="s">
        <v>27</v>
      </c>
      <c r="O42" s="20" t="str">
        <f>VLOOKUP(N42,[1]Sheet2!$A$2:$B$23,2,0)</f>
        <v>Quản lý kinh tế</v>
      </c>
      <c r="P42" s="14" t="s">
        <v>281</v>
      </c>
      <c r="Q42" s="13" t="s">
        <v>133</v>
      </c>
      <c r="R42" s="13" t="s">
        <v>30</v>
      </c>
      <c r="S42" s="14">
        <v>81</v>
      </c>
      <c r="T42" s="14">
        <v>80</v>
      </c>
      <c r="U42" s="14">
        <v>84</v>
      </c>
      <c r="V42" s="21">
        <v>81.7</v>
      </c>
      <c r="W42" s="15" t="s">
        <v>40</v>
      </c>
    </row>
    <row r="43" spans="1:23" ht="27.75" customHeight="1" x14ac:dyDescent="0.25">
      <c r="A43" s="14">
        <v>40</v>
      </c>
      <c r="B43" s="13" t="s">
        <v>292</v>
      </c>
      <c r="C43" s="19" t="s">
        <v>499</v>
      </c>
      <c r="D43" s="14" t="s">
        <v>293</v>
      </c>
      <c r="E43" s="24" t="s">
        <v>294</v>
      </c>
      <c r="F43" s="18" t="s">
        <v>295</v>
      </c>
      <c r="G43" s="18" t="s">
        <v>296</v>
      </c>
      <c r="H43" s="14" t="s">
        <v>20</v>
      </c>
      <c r="I43" s="19" t="s">
        <v>297</v>
      </c>
      <c r="J43" s="14" t="str">
        <f t="shared" si="2"/>
        <v>30/06/1993</v>
      </c>
      <c r="K43" s="14" t="s">
        <v>16</v>
      </c>
      <c r="L43" s="14" t="s">
        <v>17</v>
      </c>
      <c r="M43" s="17"/>
      <c r="N43" s="14" t="s">
        <v>27</v>
      </c>
      <c r="O43" s="20" t="str">
        <f>VLOOKUP(N43,[1]Sheet2!$A$2:$B$23,2,0)</f>
        <v>Quản lý kinh tế</v>
      </c>
      <c r="P43" s="14" t="s">
        <v>281</v>
      </c>
      <c r="Q43" s="13" t="s">
        <v>133</v>
      </c>
      <c r="R43" s="13" t="s">
        <v>30</v>
      </c>
      <c r="S43" s="14">
        <v>84</v>
      </c>
      <c r="T43" s="14">
        <v>83</v>
      </c>
      <c r="U43" s="14">
        <v>84</v>
      </c>
      <c r="V43" s="21">
        <v>83.7</v>
      </c>
      <c r="W43" s="15" t="s">
        <v>40</v>
      </c>
    </row>
    <row r="44" spans="1:23" ht="27.75" customHeight="1" x14ac:dyDescent="0.25">
      <c r="A44" s="14">
        <v>41</v>
      </c>
      <c r="B44" s="13" t="s">
        <v>298</v>
      </c>
      <c r="C44" s="19" t="s">
        <v>500</v>
      </c>
      <c r="D44" s="14" t="s">
        <v>299</v>
      </c>
      <c r="E44" s="24" t="s">
        <v>300</v>
      </c>
      <c r="F44" s="18" t="s">
        <v>62</v>
      </c>
      <c r="G44" s="18" t="s">
        <v>301</v>
      </c>
      <c r="H44" s="14" t="s">
        <v>15</v>
      </c>
      <c r="I44" s="19" t="s">
        <v>302</v>
      </c>
      <c r="J44" s="14" t="str">
        <f t="shared" si="2"/>
        <v>22/09/1982</v>
      </c>
      <c r="K44" s="14" t="s">
        <v>16</v>
      </c>
      <c r="L44" s="14" t="s">
        <v>17</v>
      </c>
      <c r="M44" s="17"/>
      <c r="N44" s="14" t="s">
        <v>27</v>
      </c>
      <c r="O44" s="20" t="str">
        <f>VLOOKUP(N44,[1]Sheet2!$A$2:$B$23,2,0)</f>
        <v>Quản lý kinh tế</v>
      </c>
      <c r="P44" s="14" t="s">
        <v>281</v>
      </c>
      <c r="Q44" s="13" t="s">
        <v>133</v>
      </c>
      <c r="R44" s="13" t="s">
        <v>30</v>
      </c>
      <c r="S44" s="14">
        <v>86</v>
      </c>
      <c r="T44" s="14">
        <v>86</v>
      </c>
      <c r="U44" s="14">
        <v>86</v>
      </c>
      <c r="V44" s="21">
        <v>86</v>
      </c>
      <c r="W44" s="15" t="s">
        <v>40</v>
      </c>
    </row>
    <row r="45" spans="1:23" ht="27.75" customHeight="1" x14ac:dyDescent="0.25">
      <c r="A45" s="14">
        <v>42</v>
      </c>
      <c r="B45" s="13" t="s">
        <v>303</v>
      </c>
      <c r="C45" s="19" t="s">
        <v>501</v>
      </c>
      <c r="D45" s="14" t="s">
        <v>304</v>
      </c>
      <c r="E45" s="24" t="s">
        <v>305</v>
      </c>
      <c r="F45" s="18" t="s">
        <v>306</v>
      </c>
      <c r="G45" s="18" t="s">
        <v>20</v>
      </c>
      <c r="H45" s="14" t="s">
        <v>20</v>
      </c>
      <c r="I45" s="19" t="s">
        <v>307</v>
      </c>
      <c r="J45" s="14" t="str">
        <f t="shared" si="2"/>
        <v>22/10/1976</v>
      </c>
      <c r="K45" s="14" t="s">
        <v>308</v>
      </c>
      <c r="L45" s="14" t="s">
        <v>17</v>
      </c>
      <c r="M45" s="17"/>
      <c r="N45" s="14" t="s">
        <v>27</v>
      </c>
      <c r="O45" s="20" t="str">
        <f>VLOOKUP(N45,[1]Sheet2!$A$2:$B$23,2,0)</f>
        <v>Quản lý kinh tế</v>
      </c>
      <c r="P45" s="14" t="s">
        <v>281</v>
      </c>
      <c r="Q45" s="13" t="s">
        <v>133</v>
      </c>
      <c r="R45" s="13" t="s">
        <v>30</v>
      </c>
      <c r="S45" s="14">
        <v>87</v>
      </c>
      <c r="T45" s="14">
        <v>88</v>
      </c>
      <c r="U45" s="14">
        <v>88</v>
      </c>
      <c r="V45" s="21">
        <v>87.7</v>
      </c>
      <c r="W45" s="15" t="s">
        <v>40</v>
      </c>
    </row>
    <row r="46" spans="1:23" ht="27.75" customHeight="1" x14ac:dyDescent="0.25">
      <c r="A46" s="14">
        <v>43</v>
      </c>
      <c r="B46" s="13" t="s">
        <v>309</v>
      </c>
      <c r="C46" s="19" t="s">
        <v>502</v>
      </c>
      <c r="D46" s="14" t="s">
        <v>310</v>
      </c>
      <c r="E46" s="24" t="s">
        <v>311</v>
      </c>
      <c r="F46" s="18" t="s">
        <v>64</v>
      </c>
      <c r="G46" s="18" t="s">
        <v>20</v>
      </c>
      <c r="H46" s="14" t="s">
        <v>20</v>
      </c>
      <c r="I46" s="19" t="s">
        <v>312</v>
      </c>
      <c r="J46" s="14" t="str">
        <f t="shared" si="2"/>
        <v>20/06/1988</v>
      </c>
      <c r="K46" s="14" t="s">
        <v>313</v>
      </c>
      <c r="L46" s="14" t="s">
        <v>17</v>
      </c>
      <c r="M46" s="17"/>
      <c r="N46" s="14" t="s">
        <v>27</v>
      </c>
      <c r="O46" s="20" t="str">
        <f>VLOOKUP(N46,[1]Sheet2!$A$2:$B$23,2,0)</f>
        <v>Quản lý kinh tế</v>
      </c>
      <c r="P46" s="14" t="s">
        <v>281</v>
      </c>
      <c r="Q46" s="13" t="s">
        <v>133</v>
      </c>
      <c r="R46" s="13" t="s">
        <v>30</v>
      </c>
      <c r="S46" s="14">
        <v>84</v>
      </c>
      <c r="T46" s="14">
        <v>84</v>
      </c>
      <c r="U46" s="14">
        <v>82</v>
      </c>
      <c r="V46" s="21">
        <v>83.3</v>
      </c>
      <c r="W46" s="15" t="s">
        <v>40</v>
      </c>
    </row>
    <row r="47" spans="1:23" ht="27.75" customHeight="1" x14ac:dyDescent="0.25">
      <c r="A47" s="14">
        <v>44</v>
      </c>
      <c r="B47" s="13" t="s">
        <v>314</v>
      </c>
      <c r="C47" s="26" t="s">
        <v>503</v>
      </c>
      <c r="D47" s="14" t="s">
        <v>315</v>
      </c>
      <c r="E47" s="24" t="s">
        <v>316</v>
      </c>
      <c r="F47" s="18" t="s">
        <v>317</v>
      </c>
      <c r="G47" s="18" t="s">
        <v>20</v>
      </c>
      <c r="H47" s="24" t="s">
        <v>20</v>
      </c>
      <c r="I47" s="26" t="s">
        <v>318</v>
      </c>
      <c r="J47" s="14" t="str">
        <f t="shared" si="2"/>
        <v>02/10/1995</v>
      </c>
      <c r="K47" s="20" t="s">
        <v>16</v>
      </c>
      <c r="L47" s="14" t="s">
        <v>17</v>
      </c>
      <c r="M47" s="17"/>
      <c r="N47" s="20" t="s">
        <v>27</v>
      </c>
      <c r="O47" s="20" t="str">
        <f>VLOOKUP(N47,[1]Sheet2!$A$2:$B$23,2,0)</f>
        <v>Quản lý kinh tế</v>
      </c>
      <c r="P47" s="14" t="s">
        <v>281</v>
      </c>
      <c r="Q47" s="13" t="s">
        <v>133</v>
      </c>
      <c r="R47" s="13" t="s">
        <v>30</v>
      </c>
      <c r="S47" s="14">
        <v>80</v>
      </c>
      <c r="T47" s="14">
        <v>80</v>
      </c>
      <c r="U47" s="14">
        <v>80</v>
      </c>
      <c r="V47" s="21">
        <v>80</v>
      </c>
      <c r="W47" s="15" t="s">
        <v>40</v>
      </c>
    </row>
    <row r="48" spans="1:23" ht="27.75" customHeight="1" x14ac:dyDescent="0.25">
      <c r="A48" s="14">
        <v>45</v>
      </c>
      <c r="B48" s="13" t="s">
        <v>319</v>
      </c>
      <c r="C48" s="19" t="s">
        <v>504</v>
      </c>
      <c r="D48" s="14" t="s">
        <v>320</v>
      </c>
      <c r="E48" s="17" t="s">
        <v>321</v>
      </c>
      <c r="F48" s="18" t="s">
        <v>322</v>
      </c>
      <c r="G48" s="18" t="s">
        <v>323</v>
      </c>
      <c r="H48" s="14" t="s">
        <v>15</v>
      </c>
      <c r="I48" s="19" t="s">
        <v>324</v>
      </c>
      <c r="J48" s="14" t="str">
        <f t="shared" si="2"/>
        <v>16/11/2001</v>
      </c>
      <c r="K48" s="14" t="s">
        <v>325</v>
      </c>
      <c r="L48" s="14" t="s">
        <v>17</v>
      </c>
      <c r="M48" s="17"/>
      <c r="N48" s="14" t="s">
        <v>27</v>
      </c>
      <c r="O48" s="20" t="str">
        <f>VLOOKUP(N48,[1]Sheet2!$A$2:$B$23,2,0)</f>
        <v>Quản lý kinh tế</v>
      </c>
      <c r="P48" s="14" t="s">
        <v>326</v>
      </c>
      <c r="Q48" s="13" t="s">
        <v>327</v>
      </c>
      <c r="R48" s="13" t="s">
        <v>328</v>
      </c>
      <c r="S48" s="14">
        <v>76</v>
      </c>
      <c r="T48" s="14">
        <v>80</v>
      </c>
      <c r="U48" s="14">
        <v>77</v>
      </c>
      <c r="V48" s="21">
        <v>77.7</v>
      </c>
      <c r="W48" s="15" t="s">
        <v>40</v>
      </c>
    </row>
    <row r="49" spans="1:23" ht="27.75" customHeight="1" x14ac:dyDescent="0.25">
      <c r="A49" s="14">
        <v>46</v>
      </c>
      <c r="B49" s="13" t="s">
        <v>329</v>
      </c>
      <c r="C49" s="19" t="s">
        <v>505</v>
      </c>
      <c r="D49" s="14" t="s">
        <v>330</v>
      </c>
      <c r="E49" s="17" t="s">
        <v>331</v>
      </c>
      <c r="F49" s="18" t="s">
        <v>332</v>
      </c>
      <c r="G49" s="18" t="s">
        <v>333</v>
      </c>
      <c r="H49" s="14" t="s">
        <v>20</v>
      </c>
      <c r="I49" s="19" t="s">
        <v>334</v>
      </c>
      <c r="J49" s="14" t="str">
        <f t="shared" si="2"/>
        <v>31/10/2000</v>
      </c>
      <c r="K49" s="14" t="s">
        <v>16</v>
      </c>
      <c r="L49" s="14" t="s">
        <v>17</v>
      </c>
      <c r="M49" s="17"/>
      <c r="N49" s="14" t="s">
        <v>27</v>
      </c>
      <c r="O49" s="20" t="str">
        <f>VLOOKUP(N49,[1]Sheet2!$A$2:$B$23,2,0)</f>
        <v>Quản lý kinh tế</v>
      </c>
      <c r="P49" s="14" t="s">
        <v>326</v>
      </c>
      <c r="Q49" s="13" t="s">
        <v>327</v>
      </c>
      <c r="R49" s="13" t="s">
        <v>328</v>
      </c>
      <c r="S49" s="14">
        <v>78</v>
      </c>
      <c r="T49" s="14">
        <v>79</v>
      </c>
      <c r="U49" s="14">
        <v>78</v>
      </c>
      <c r="V49" s="21">
        <v>78.3</v>
      </c>
      <c r="W49" s="15" t="s">
        <v>40</v>
      </c>
    </row>
    <row r="50" spans="1:23" ht="27.75" customHeight="1" x14ac:dyDescent="0.25">
      <c r="A50" s="14">
        <v>47</v>
      </c>
      <c r="B50" s="13" t="s">
        <v>335</v>
      </c>
      <c r="C50" s="19" t="s">
        <v>506</v>
      </c>
      <c r="D50" s="14" t="s">
        <v>336</v>
      </c>
      <c r="E50" s="24" t="s">
        <v>337</v>
      </c>
      <c r="F50" s="18" t="s">
        <v>338</v>
      </c>
      <c r="G50" s="18" t="s">
        <v>339</v>
      </c>
      <c r="H50" s="14" t="s">
        <v>15</v>
      </c>
      <c r="I50" s="19" t="s">
        <v>340</v>
      </c>
      <c r="J50" s="14" t="str">
        <f t="shared" si="2"/>
        <v>18/12/1999</v>
      </c>
      <c r="K50" s="14" t="s">
        <v>16</v>
      </c>
      <c r="L50" s="14" t="s">
        <v>17</v>
      </c>
      <c r="M50" s="17"/>
      <c r="N50" s="14" t="s">
        <v>27</v>
      </c>
      <c r="O50" s="20" t="str">
        <f>VLOOKUP(N50,[1]Sheet2!$A$2:$B$23,2,0)</f>
        <v>Quản lý kinh tế</v>
      </c>
      <c r="P50" s="14" t="s">
        <v>326</v>
      </c>
      <c r="Q50" s="13" t="s">
        <v>327</v>
      </c>
      <c r="R50" s="13" t="s">
        <v>328</v>
      </c>
      <c r="S50" s="14">
        <v>78</v>
      </c>
      <c r="T50" s="14">
        <v>79</v>
      </c>
      <c r="U50" s="14">
        <v>79</v>
      </c>
      <c r="V50" s="21">
        <v>78.7</v>
      </c>
      <c r="W50" s="15" t="s">
        <v>40</v>
      </c>
    </row>
    <row r="51" spans="1:23" ht="27.75" customHeight="1" x14ac:dyDescent="0.25">
      <c r="A51" s="14">
        <v>48</v>
      </c>
      <c r="B51" s="13" t="s">
        <v>341</v>
      </c>
      <c r="C51" s="19" t="s">
        <v>507</v>
      </c>
      <c r="D51" s="14" t="s">
        <v>342</v>
      </c>
      <c r="E51" s="17" t="s">
        <v>343</v>
      </c>
      <c r="F51" s="18" t="s">
        <v>344</v>
      </c>
      <c r="G51" s="18" t="s">
        <v>345</v>
      </c>
      <c r="H51" s="14" t="s">
        <v>15</v>
      </c>
      <c r="I51" s="19" t="s">
        <v>346</v>
      </c>
      <c r="J51" s="14" t="str">
        <f t="shared" si="2"/>
        <v>18/05/1993</v>
      </c>
      <c r="K51" s="14" t="s">
        <v>45</v>
      </c>
      <c r="L51" s="14" t="s">
        <v>17</v>
      </c>
      <c r="M51" s="17"/>
      <c r="N51" s="14" t="s">
        <v>27</v>
      </c>
      <c r="O51" s="20" t="str">
        <f>VLOOKUP(N51,[1]Sheet2!$A$2:$B$23,2,0)</f>
        <v>Quản lý kinh tế</v>
      </c>
      <c r="P51" s="14" t="s">
        <v>326</v>
      </c>
      <c r="Q51" s="13" t="s">
        <v>327</v>
      </c>
      <c r="R51" s="13" t="s">
        <v>328</v>
      </c>
      <c r="S51" s="14">
        <v>82</v>
      </c>
      <c r="T51" s="14">
        <v>85</v>
      </c>
      <c r="U51" s="14">
        <v>85</v>
      </c>
      <c r="V51" s="21">
        <v>84</v>
      </c>
      <c r="W51" s="15" t="s">
        <v>40</v>
      </c>
    </row>
    <row r="52" spans="1:23" ht="27.75" customHeight="1" x14ac:dyDescent="0.25">
      <c r="A52" s="14">
        <v>49</v>
      </c>
      <c r="B52" s="13" t="s">
        <v>347</v>
      </c>
      <c r="C52" s="19" t="s">
        <v>508</v>
      </c>
      <c r="D52" s="14" t="s">
        <v>348</v>
      </c>
      <c r="E52" s="17" t="s">
        <v>349</v>
      </c>
      <c r="F52" s="18" t="s">
        <v>350</v>
      </c>
      <c r="G52" s="18" t="s">
        <v>351</v>
      </c>
      <c r="H52" s="14" t="s">
        <v>15</v>
      </c>
      <c r="I52" s="19" t="s">
        <v>352</v>
      </c>
      <c r="J52" s="14" t="str">
        <f t="shared" si="2"/>
        <v>05/08/1996</v>
      </c>
      <c r="K52" s="14" t="s">
        <v>43</v>
      </c>
      <c r="L52" s="14" t="s">
        <v>17</v>
      </c>
      <c r="M52" s="17"/>
      <c r="N52" s="14" t="s">
        <v>27</v>
      </c>
      <c r="O52" s="20" t="str">
        <f>VLOOKUP(N52,[1]Sheet2!$A$2:$B$23,2,0)</f>
        <v>Quản lý kinh tế</v>
      </c>
      <c r="P52" s="14" t="s">
        <v>326</v>
      </c>
      <c r="Q52" s="13" t="s">
        <v>327</v>
      </c>
      <c r="R52" s="13" t="s">
        <v>328</v>
      </c>
      <c r="S52" s="14">
        <v>83</v>
      </c>
      <c r="T52" s="14">
        <v>84</v>
      </c>
      <c r="U52" s="14">
        <v>83</v>
      </c>
      <c r="V52" s="21">
        <v>83.3</v>
      </c>
      <c r="W52" s="15" t="s">
        <v>40</v>
      </c>
    </row>
    <row r="53" spans="1:23" ht="27.75" customHeight="1" x14ac:dyDescent="0.25">
      <c r="A53" s="14">
        <v>50</v>
      </c>
      <c r="B53" s="13" t="s">
        <v>353</v>
      </c>
      <c r="C53" s="19" t="s">
        <v>509</v>
      </c>
      <c r="D53" s="14" t="s">
        <v>354</v>
      </c>
      <c r="E53" s="17" t="s">
        <v>355</v>
      </c>
      <c r="F53" s="18" t="s">
        <v>356</v>
      </c>
      <c r="G53" s="18" t="s">
        <v>357</v>
      </c>
      <c r="H53" s="14" t="s">
        <v>20</v>
      </c>
      <c r="I53" s="19" t="s">
        <v>358</v>
      </c>
      <c r="J53" s="14" t="str">
        <f t="shared" si="2"/>
        <v>30/08/1993</v>
      </c>
      <c r="K53" s="14" t="s">
        <v>47</v>
      </c>
      <c r="L53" s="14" t="s">
        <v>17</v>
      </c>
      <c r="M53" s="17"/>
      <c r="N53" s="14" t="s">
        <v>27</v>
      </c>
      <c r="O53" s="20" t="str">
        <f>VLOOKUP(N53,[1]Sheet2!$A$2:$B$23,2,0)</f>
        <v>Quản lý kinh tế</v>
      </c>
      <c r="P53" s="14" t="s">
        <v>326</v>
      </c>
      <c r="Q53" s="13" t="s">
        <v>327</v>
      </c>
      <c r="R53" s="13" t="s">
        <v>328</v>
      </c>
      <c r="S53" s="14">
        <v>81</v>
      </c>
      <c r="T53" s="14">
        <v>80</v>
      </c>
      <c r="U53" s="14">
        <v>79</v>
      </c>
      <c r="V53" s="21">
        <v>80</v>
      </c>
      <c r="W53" s="15" t="s">
        <v>40</v>
      </c>
    </row>
    <row r="54" spans="1:23" ht="27.75" customHeight="1" x14ac:dyDescent="0.25">
      <c r="A54" s="14">
        <v>51</v>
      </c>
      <c r="B54" s="13" t="s">
        <v>359</v>
      </c>
      <c r="C54" s="19" t="s">
        <v>510</v>
      </c>
      <c r="D54" s="14" t="s">
        <v>360</v>
      </c>
      <c r="E54" s="17" t="s">
        <v>361</v>
      </c>
      <c r="F54" s="18" t="s">
        <v>362</v>
      </c>
      <c r="G54" s="18" t="s">
        <v>363</v>
      </c>
      <c r="H54" s="14" t="s">
        <v>15</v>
      </c>
      <c r="I54" s="19" t="s">
        <v>364</v>
      </c>
      <c r="J54" s="14" t="str">
        <f t="shared" si="2"/>
        <v>10/12/1997</v>
      </c>
      <c r="K54" s="14" t="s">
        <v>16</v>
      </c>
      <c r="L54" s="14" t="s">
        <v>17</v>
      </c>
      <c r="M54" s="17"/>
      <c r="N54" s="14" t="s">
        <v>27</v>
      </c>
      <c r="O54" s="20" t="str">
        <f>VLOOKUP(N54,[1]Sheet2!$A$2:$B$23,2,0)</f>
        <v>Quản lý kinh tế</v>
      </c>
      <c r="P54" s="14" t="s">
        <v>326</v>
      </c>
      <c r="Q54" s="13" t="s">
        <v>327</v>
      </c>
      <c r="R54" s="13" t="s">
        <v>328</v>
      </c>
      <c r="S54" s="14">
        <v>79</v>
      </c>
      <c r="T54" s="14">
        <v>80</v>
      </c>
      <c r="U54" s="14">
        <v>77</v>
      </c>
      <c r="V54" s="21">
        <v>78.7</v>
      </c>
      <c r="W54" s="15" t="s">
        <v>40</v>
      </c>
    </row>
    <row r="55" spans="1:23" ht="27.75" customHeight="1" x14ac:dyDescent="0.25">
      <c r="A55" s="14">
        <v>52</v>
      </c>
      <c r="B55" s="13" t="s">
        <v>365</v>
      </c>
      <c r="C55" s="19" t="s">
        <v>511</v>
      </c>
      <c r="D55" s="14" t="s">
        <v>366</v>
      </c>
      <c r="E55" s="17" t="s">
        <v>367</v>
      </c>
      <c r="F55" s="18" t="s">
        <v>368</v>
      </c>
      <c r="G55" s="18" t="s">
        <v>369</v>
      </c>
      <c r="H55" s="14" t="s">
        <v>15</v>
      </c>
      <c r="I55" s="19" t="s">
        <v>370</v>
      </c>
      <c r="J55" s="14" t="str">
        <f t="shared" si="2"/>
        <v>01/05/1991</v>
      </c>
      <c r="K55" s="14" t="s">
        <v>43</v>
      </c>
      <c r="L55" s="14" t="s">
        <v>44</v>
      </c>
      <c r="M55" s="17"/>
      <c r="N55" s="14" t="s">
        <v>27</v>
      </c>
      <c r="O55" s="20" t="str">
        <f>VLOOKUP(N55,[1]Sheet2!$A$2:$B$23,2,0)</f>
        <v>Quản lý kinh tế</v>
      </c>
      <c r="P55" s="14" t="s">
        <v>326</v>
      </c>
      <c r="Q55" s="13" t="s">
        <v>327</v>
      </c>
      <c r="R55" s="13" t="s">
        <v>328</v>
      </c>
      <c r="S55" s="14">
        <v>81</v>
      </c>
      <c r="T55" s="14">
        <v>82</v>
      </c>
      <c r="U55" s="14">
        <v>83</v>
      </c>
      <c r="V55" s="21">
        <v>82</v>
      </c>
      <c r="W55" s="15" t="s">
        <v>40</v>
      </c>
    </row>
    <row r="56" spans="1:23" ht="27.75" customHeight="1" x14ac:dyDescent="0.25">
      <c r="A56" s="14">
        <v>53</v>
      </c>
      <c r="B56" s="13" t="s">
        <v>371</v>
      </c>
      <c r="C56" s="25" t="s">
        <v>512</v>
      </c>
      <c r="D56" s="14" t="s">
        <v>372</v>
      </c>
      <c r="E56" s="17" t="s">
        <v>373</v>
      </c>
      <c r="F56" s="18" t="s">
        <v>374</v>
      </c>
      <c r="G56" s="18" t="s">
        <v>68</v>
      </c>
      <c r="H56" s="14" t="s">
        <v>15</v>
      </c>
      <c r="I56" s="19" t="s">
        <v>375</v>
      </c>
      <c r="J56" s="14" t="str">
        <f t="shared" si="2"/>
        <v>10/10/1983</v>
      </c>
      <c r="K56" s="14" t="s">
        <v>43</v>
      </c>
      <c r="L56" s="14" t="s">
        <v>44</v>
      </c>
      <c r="M56" s="17"/>
      <c r="N56" s="14" t="s">
        <v>27</v>
      </c>
      <c r="O56" s="20" t="str">
        <f>VLOOKUP(N56,[1]Sheet2!$A$2:$B$23,2,0)</f>
        <v>Quản lý kinh tế</v>
      </c>
      <c r="P56" s="14" t="s">
        <v>376</v>
      </c>
      <c r="Q56" s="13" t="s">
        <v>377</v>
      </c>
      <c r="R56" s="13" t="s">
        <v>328</v>
      </c>
      <c r="S56" s="14">
        <v>91</v>
      </c>
      <c r="T56" s="14">
        <v>93</v>
      </c>
      <c r="U56" s="14">
        <v>99</v>
      </c>
      <c r="V56" s="21">
        <v>94.3</v>
      </c>
      <c r="W56" s="15" t="s">
        <v>40</v>
      </c>
    </row>
    <row r="57" spans="1:23" ht="27.75" customHeight="1" x14ac:dyDescent="0.25">
      <c r="A57" s="14">
        <v>54</v>
      </c>
      <c r="B57" s="13" t="s">
        <v>378</v>
      </c>
      <c r="C57" s="19" t="s">
        <v>513</v>
      </c>
      <c r="D57" s="14" t="s">
        <v>379</v>
      </c>
      <c r="E57" s="24" t="s">
        <v>380</v>
      </c>
      <c r="F57" s="18" t="s">
        <v>381</v>
      </c>
      <c r="G57" s="18" t="s">
        <v>74</v>
      </c>
      <c r="H57" s="14" t="s">
        <v>20</v>
      </c>
      <c r="I57" s="19" t="s">
        <v>382</v>
      </c>
      <c r="J57" s="14" t="str">
        <f t="shared" si="2"/>
        <v>20/02/1980</v>
      </c>
      <c r="K57" s="14" t="s">
        <v>308</v>
      </c>
      <c r="L57" s="14" t="s">
        <v>17</v>
      </c>
      <c r="M57" s="17"/>
      <c r="N57" s="14" t="s">
        <v>27</v>
      </c>
      <c r="O57" s="20" t="str">
        <f>VLOOKUP(N57,[1]Sheet2!$A$2:$B$23,2,0)</f>
        <v>Quản lý kinh tế</v>
      </c>
      <c r="P57" s="14" t="s">
        <v>376</v>
      </c>
      <c r="Q57" s="13" t="s">
        <v>377</v>
      </c>
      <c r="R57" s="13" t="s">
        <v>328</v>
      </c>
      <c r="S57" s="14">
        <v>85</v>
      </c>
      <c r="T57" s="14">
        <v>80</v>
      </c>
      <c r="U57" s="14">
        <v>83</v>
      </c>
      <c r="V57" s="21">
        <v>82.7</v>
      </c>
      <c r="W57" s="15" t="s">
        <v>40</v>
      </c>
    </row>
    <row r="58" spans="1:23" ht="27.75" customHeight="1" x14ac:dyDescent="0.25">
      <c r="A58" s="14">
        <v>55</v>
      </c>
      <c r="B58" s="13" t="s">
        <v>383</v>
      </c>
      <c r="C58" s="25" t="s">
        <v>514</v>
      </c>
      <c r="D58" s="14" t="s">
        <v>384</v>
      </c>
      <c r="E58" s="24" t="s">
        <v>385</v>
      </c>
      <c r="F58" s="18" t="s">
        <v>386</v>
      </c>
      <c r="G58" s="18" t="s">
        <v>137</v>
      </c>
      <c r="H58" s="14" t="s">
        <v>15</v>
      </c>
      <c r="I58" s="19" t="s">
        <v>387</v>
      </c>
      <c r="J58" s="14" t="str">
        <f t="shared" si="2"/>
        <v>24/05/1981</v>
      </c>
      <c r="K58" s="14" t="s">
        <v>26</v>
      </c>
      <c r="L58" s="14" t="s">
        <v>17</v>
      </c>
      <c r="M58" s="17"/>
      <c r="N58" s="14" t="s">
        <v>27</v>
      </c>
      <c r="O58" s="20" t="str">
        <f>VLOOKUP(N58,[1]Sheet2!$A$2:$B$23,2,0)</f>
        <v>Quản lý kinh tế</v>
      </c>
      <c r="P58" s="14" t="s">
        <v>376</v>
      </c>
      <c r="Q58" s="13" t="s">
        <v>377</v>
      </c>
      <c r="R58" s="13" t="s">
        <v>328</v>
      </c>
      <c r="S58" s="14">
        <v>85</v>
      </c>
      <c r="T58" s="14">
        <v>88</v>
      </c>
      <c r="U58" s="14">
        <v>90</v>
      </c>
      <c r="V58" s="21">
        <v>87.7</v>
      </c>
      <c r="W58" s="15" t="s">
        <v>40</v>
      </c>
    </row>
    <row r="59" spans="1:23" ht="27.75" customHeight="1" x14ac:dyDescent="0.25">
      <c r="A59" s="14">
        <v>56</v>
      </c>
      <c r="B59" s="13" t="s">
        <v>388</v>
      </c>
      <c r="C59" s="19" t="s">
        <v>515</v>
      </c>
      <c r="D59" s="14" t="s">
        <v>389</v>
      </c>
      <c r="E59" s="24" t="s">
        <v>390</v>
      </c>
      <c r="F59" s="18" t="s">
        <v>391</v>
      </c>
      <c r="G59" s="18" t="s">
        <v>94</v>
      </c>
      <c r="H59" s="14" t="s">
        <v>20</v>
      </c>
      <c r="I59" s="19" t="s">
        <v>392</v>
      </c>
      <c r="J59" s="14" t="str">
        <f t="shared" si="2"/>
        <v>30/03/1974</v>
      </c>
      <c r="K59" s="14" t="s">
        <v>16</v>
      </c>
      <c r="L59" s="14" t="s">
        <v>17</v>
      </c>
      <c r="M59" s="17"/>
      <c r="N59" s="14" t="s">
        <v>27</v>
      </c>
      <c r="O59" s="20" t="str">
        <f>VLOOKUP(N59,[1]Sheet2!$A$2:$B$23,2,0)</f>
        <v>Quản lý kinh tế</v>
      </c>
      <c r="P59" s="14" t="s">
        <v>376</v>
      </c>
      <c r="Q59" s="13" t="s">
        <v>377</v>
      </c>
      <c r="R59" s="13" t="s">
        <v>328</v>
      </c>
      <c r="S59" s="14">
        <v>88</v>
      </c>
      <c r="T59" s="14">
        <v>90</v>
      </c>
      <c r="U59" s="14">
        <v>90</v>
      </c>
      <c r="V59" s="21">
        <v>89.3</v>
      </c>
      <c r="W59" s="15" t="s">
        <v>40</v>
      </c>
    </row>
    <row r="60" spans="1:23" ht="27.75" customHeight="1" x14ac:dyDescent="0.25">
      <c r="A60" s="14">
        <v>57</v>
      </c>
      <c r="B60" s="13" t="s">
        <v>393</v>
      </c>
      <c r="C60" s="19" t="s">
        <v>516</v>
      </c>
      <c r="D60" s="14" t="s">
        <v>394</v>
      </c>
      <c r="E60" s="24" t="s">
        <v>395</v>
      </c>
      <c r="F60" s="18" t="s">
        <v>62</v>
      </c>
      <c r="G60" s="18" t="s">
        <v>396</v>
      </c>
      <c r="H60" s="14" t="s">
        <v>15</v>
      </c>
      <c r="I60" s="19" t="s">
        <v>397</v>
      </c>
      <c r="J60" s="14" t="str">
        <f t="shared" si="2"/>
        <v>14/03/1979</v>
      </c>
      <c r="K60" s="14" t="s">
        <v>16</v>
      </c>
      <c r="L60" s="14" t="s">
        <v>17</v>
      </c>
      <c r="M60" s="17"/>
      <c r="N60" s="14" t="s">
        <v>27</v>
      </c>
      <c r="O60" s="20" t="str">
        <f>VLOOKUP(N60,[1]Sheet2!$A$2:$B$23,2,0)</f>
        <v>Quản lý kinh tế</v>
      </c>
      <c r="P60" s="14" t="s">
        <v>376</v>
      </c>
      <c r="Q60" s="13" t="s">
        <v>377</v>
      </c>
      <c r="R60" s="13" t="s">
        <v>328</v>
      </c>
      <c r="S60" s="14">
        <v>88</v>
      </c>
      <c r="T60" s="14">
        <v>87</v>
      </c>
      <c r="U60" s="14">
        <v>90</v>
      </c>
      <c r="V60" s="21">
        <v>88.3</v>
      </c>
      <c r="W60" s="15" t="s">
        <v>40</v>
      </c>
    </row>
    <row r="61" spans="1:23" ht="27.75" customHeight="1" x14ac:dyDescent="0.25">
      <c r="A61" s="14">
        <v>58</v>
      </c>
      <c r="B61" s="13" t="s">
        <v>398</v>
      </c>
      <c r="C61" s="19" t="s">
        <v>517</v>
      </c>
      <c r="D61" s="14" t="s">
        <v>399</v>
      </c>
      <c r="E61" s="17" t="s">
        <v>400</v>
      </c>
      <c r="F61" s="18" t="s">
        <v>401</v>
      </c>
      <c r="G61" s="18" t="s">
        <v>402</v>
      </c>
      <c r="H61" s="14" t="s">
        <v>20</v>
      </c>
      <c r="I61" s="19" t="s">
        <v>403</v>
      </c>
      <c r="J61" s="14" t="str">
        <f t="shared" si="2"/>
        <v>10/03/1999</v>
      </c>
      <c r="K61" s="14" t="s">
        <v>404</v>
      </c>
      <c r="L61" s="14" t="s">
        <v>17</v>
      </c>
      <c r="M61" s="17"/>
      <c r="N61" s="14" t="s">
        <v>27</v>
      </c>
      <c r="O61" s="20" t="str">
        <f>VLOOKUP(N61,[1]Sheet2!$A$2:$B$23,2,0)</f>
        <v>Quản lý kinh tế</v>
      </c>
      <c r="P61" s="14" t="s">
        <v>376</v>
      </c>
      <c r="Q61" s="13" t="s">
        <v>377</v>
      </c>
      <c r="R61" s="13" t="s">
        <v>328</v>
      </c>
      <c r="S61" s="14">
        <v>75</v>
      </c>
      <c r="T61" s="14">
        <v>76</v>
      </c>
      <c r="U61" s="14">
        <v>79</v>
      </c>
      <c r="V61" s="21">
        <v>76.7</v>
      </c>
      <c r="W61" s="15" t="s">
        <v>40</v>
      </c>
    </row>
    <row r="62" spans="1:23" ht="27.75" customHeight="1" x14ac:dyDescent="0.25">
      <c r="A62" s="14">
        <v>59</v>
      </c>
      <c r="B62" s="13" t="s">
        <v>405</v>
      </c>
      <c r="C62" s="19" t="s">
        <v>518</v>
      </c>
      <c r="D62" s="14" t="s">
        <v>406</v>
      </c>
      <c r="E62" s="24" t="s">
        <v>407</v>
      </c>
      <c r="F62" s="18" t="s">
        <v>408</v>
      </c>
      <c r="G62" s="18" t="s">
        <v>402</v>
      </c>
      <c r="H62" s="14" t="s">
        <v>20</v>
      </c>
      <c r="I62" s="19" t="s">
        <v>409</v>
      </c>
      <c r="J62" s="14" t="str">
        <f t="shared" si="2"/>
        <v>26/04/1995</v>
      </c>
      <c r="K62" s="14" t="s">
        <v>16</v>
      </c>
      <c r="L62" s="14" t="s">
        <v>17</v>
      </c>
      <c r="M62" s="17"/>
      <c r="N62" s="14" t="s">
        <v>27</v>
      </c>
      <c r="O62" s="20" t="str">
        <f>VLOOKUP(N62,[1]Sheet2!$A$2:$B$23,2,0)</f>
        <v>Quản lý kinh tế</v>
      </c>
      <c r="P62" s="14" t="s">
        <v>376</v>
      </c>
      <c r="Q62" s="13" t="s">
        <v>377</v>
      </c>
      <c r="R62" s="13" t="s">
        <v>328</v>
      </c>
      <c r="S62" s="14">
        <v>87</v>
      </c>
      <c r="T62" s="14">
        <v>80</v>
      </c>
      <c r="U62" s="14">
        <v>85</v>
      </c>
      <c r="V62" s="21">
        <v>84</v>
      </c>
      <c r="W62" s="15" t="s">
        <v>40</v>
      </c>
    </row>
    <row r="63" spans="1:23" ht="27.75" customHeight="1" x14ac:dyDescent="0.25">
      <c r="A63" s="14">
        <v>60</v>
      </c>
      <c r="B63" s="13" t="s">
        <v>410</v>
      </c>
      <c r="C63" s="19" t="s">
        <v>519</v>
      </c>
      <c r="D63" s="14" t="s">
        <v>411</v>
      </c>
      <c r="E63" s="17" t="s">
        <v>412</v>
      </c>
      <c r="F63" s="18" t="s">
        <v>58</v>
      </c>
      <c r="G63" s="18" t="s">
        <v>402</v>
      </c>
      <c r="H63" s="14" t="s">
        <v>20</v>
      </c>
      <c r="I63" s="19" t="s">
        <v>413</v>
      </c>
      <c r="J63" s="14" t="str">
        <f t="shared" si="2"/>
        <v>19/03/1982</v>
      </c>
      <c r="K63" s="14" t="s">
        <v>42</v>
      </c>
      <c r="L63" s="14" t="s">
        <v>17</v>
      </c>
      <c r="M63" s="17"/>
      <c r="N63" s="14" t="s">
        <v>27</v>
      </c>
      <c r="O63" s="20" t="str">
        <f>VLOOKUP(N63,[1]Sheet2!$A$2:$B$23,2,0)</f>
        <v>Quản lý kinh tế</v>
      </c>
      <c r="P63" s="14" t="s">
        <v>376</v>
      </c>
      <c r="Q63" s="13" t="s">
        <v>377</v>
      </c>
      <c r="R63" s="13" t="s">
        <v>328</v>
      </c>
      <c r="S63" s="14">
        <v>87</v>
      </c>
      <c r="T63" s="14">
        <v>90</v>
      </c>
      <c r="U63" s="14">
        <v>82</v>
      </c>
      <c r="V63" s="21">
        <v>86.3</v>
      </c>
      <c r="W63" s="15" t="s">
        <v>40</v>
      </c>
    </row>
    <row r="64" spans="1:23" ht="27.75" customHeight="1" x14ac:dyDescent="0.25">
      <c r="A64" s="14">
        <v>61</v>
      </c>
      <c r="B64" s="13" t="s">
        <v>414</v>
      </c>
      <c r="C64" s="19" t="s">
        <v>520</v>
      </c>
      <c r="D64" s="14" t="s">
        <v>415</v>
      </c>
      <c r="E64" s="17" t="s">
        <v>416</v>
      </c>
      <c r="F64" s="18" t="s">
        <v>417</v>
      </c>
      <c r="G64" s="18" t="s">
        <v>418</v>
      </c>
      <c r="H64" s="14" t="s">
        <v>20</v>
      </c>
      <c r="I64" s="19" t="s">
        <v>419</v>
      </c>
      <c r="J64" s="14" t="str">
        <f t="shared" si="2"/>
        <v>22/11/1979</v>
      </c>
      <c r="K64" s="14" t="s">
        <v>43</v>
      </c>
      <c r="L64" s="14" t="s">
        <v>44</v>
      </c>
      <c r="M64" s="14" t="s">
        <v>9</v>
      </c>
      <c r="N64" s="14" t="s">
        <v>27</v>
      </c>
      <c r="O64" s="20" t="str">
        <f>VLOOKUP(N64,[1]Sheet2!$A$2:$B$23,2,0)</f>
        <v>Quản lý kinh tế</v>
      </c>
      <c r="P64" s="14" t="s">
        <v>376</v>
      </c>
      <c r="Q64" s="13" t="s">
        <v>377</v>
      </c>
      <c r="R64" s="13" t="s">
        <v>328</v>
      </c>
      <c r="S64" s="14">
        <v>91</v>
      </c>
      <c r="T64" s="14">
        <v>90</v>
      </c>
      <c r="U64" s="14">
        <v>90</v>
      </c>
      <c r="V64" s="21">
        <v>90.3</v>
      </c>
      <c r="W64" s="15" t="s">
        <v>40</v>
      </c>
    </row>
    <row r="65" spans="1:23" ht="27.75" customHeight="1" x14ac:dyDescent="0.25">
      <c r="A65" s="14">
        <v>62</v>
      </c>
      <c r="B65" s="13" t="s">
        <v>420</v>
      </c>
      <c r="C65" s="19" t="s">
        <v>521</v>
      </c>
      <c r="D65" s="14" t="s">
        <v>421</v>
      </c>
      <c r="E65" s="17" t="s">
        <v>422</v>
      </c>
      <c r="F65" s="18" t="s">
        <v>423</v>
      </c>
      <c r="G65" s="18" t="s">
        <v>424</v>
      </c>
      <c r="H65" s="14" t="s">
        <v>15</v>
      </c>
      <c r="I65" s="19" t="s">
        <v>425</v>
      </c>
      <c r="J65" s="14" t="str">
        <f t="shared" si="2"/>
        <v>29/09/2002</v>
      </c>
      <c r="K65" s="14" t="s">
        <v>26</v>
      </c>
      <c r="L65" s="14" t="s">
        <v>17</v>
      </c>
      <c r="M65" s="17"/>
      <c r="N65" s="14" t="s">
        <v>426</v>
      </c>
      <c r="O65" s="20" t="str">
        <f>VLOOKUP(N65,[1]Sheet2!$A$2:$B$23,2,0)</f>
        <v>Quản trị kinh doanh</v>
      </c>
      <c r="P65" s="14" t="s">
        <v>426</v>
      </c>
      <c r="Q65" s="13" t="s">
        <v>327</v>
      </c>
      <c r="R65" s="13" t="s">
        <v>328</v>
      </c>
      <c r="S65" s="14">
        <v>80</v>
      </c>
      <c r="T65" s="14">
        <v>76</v>
      </c>
      <c r="U65" s="14">
        <v>80</v>
      </c>
      <c r="V65" s="21">
        <v>78.7</v>
      </c>
      <c r="W65" s="27" t="s">
        <v>39</v>
      </c>
    </row>
    <row r="66" spans="1:23" s="45" customFormat="1" ht="27.75" customHeight="1" x14ac:dyDescent="0.25">
      <c r="A66" s="37">
        <v>63</v>
      </c>
      <c r="B66" s="38" t="s">
        <v>427</v>
      </c>
      <c r="C66" s="39" t="s">
        <v>522</v>
      </c>
      <c r="D66" s="37" t="s">
        <v>428</v>
      </c>
      <c r="E66" s="40" t="s">
        <v>429</v>
      </c>
      <c r="F66" s="41" t="s">
        <v>430</v>
      </c>
      <c r="G66" s="41" t="s">
        <v>431</v>
      </c>
      <c r="H66" s="37" t="s">
        <v>15</v>
      </c>
      <c r="I66" s="39" t="s">
        <v>432</v>
      </c>
      <c r="J66" s="37" t="str">
        <f t="shared" si="2"/>
        <v>23/07/2000</v>
      </c>
      <c r="K66" s="37" t="s">
        <v>433</v>
      </c>
      <c r="L66" s="37" t="s">
        <v>17</v>
      </c>
      <c r="M66" s="40"/>
      <c r="N66" s="37" t="s">
        <v>426</v>
      </c>
      <c r="O66" s="42" t="str">
        <f>VLOOKUP(N66,[1]Sheet2!$A$2:$B$23,2,0)</f>
        <v>Quản trị kinh doanh</v>
      </c>
      <c r="P66" s="37" t="s">
        <v>426</v>
      </c>
      <c r="Q66" s="38" t="s">
        <v>327</v>
      </c>
      <c r="R66" s="38" t="s">
        <v>328</v>
      </c>
      <c r="S66" s="37">
        <v>83</v>
      </c>
      <c r="T66" s="37">
        <v>87</v>
      </c>
      <c r="U66" s="37">
        <v>84</v>
      </c>
      <c r="V66" s="43">
        <v>84.7</v>
      </c>
      <c r="W66" s="44" t="s">
        <v>39</v>
      </c>
    </row>
    <row r="67" spans="1:23" ht="27.75" customHeight="1" x14ac:dyDescent="0.25">
      <c r="A67" s="14">
        <v>64</v>
      </c>
      <c r="B67" s="13" t="s">
        <v>434</v>
      </c>
      <c r="C67" s="19" t="s">
        <v>523</v>
      </c>
      <c r="D67" s="14" t="s">
        <v>435</v>
      </c>
      <c r="E67" s="17" t="s">
        <v>436</v>
      </c>
      <c r="F67" s="18" t="s">
        <v>344</v>
      </c>
      <c r="G67" s="18" t="s">
        <v>437</v>
      </c>
      <c r="H67" s="14" t="s">
        <v>15</v>
      </c>
      <c r="I67" s="19" t="s">
        <v>438</v>
      </c>
      <c r="J67" s="14" t="str">
        <f t="shared" si="2"/>
        <v>10/03/1995</v>
      </c>
      <c r="K67" s="14" t="s">
        <v>45</v>
      </c>
      <c r="L67" s="14" t="s">
        <v>17</v>
      </c>
      <c r="M67" s="17"/>
      <c r="N67" s="14" t="s">
        <v>28</v>
      </c>
      <c r="O67" s="20" t="str">
        <f>VLOOKUP(N67,[1]Sheet2!$A$2:$B$23,2,0)</f>
        <v>Thú y</v>
      </c>
      <c r="P67" s="14" t="s">
        <v>28</v>
      </c>
      <c r="Q67" s="13" t="s">
        <v>377</v>
      </c>
      <c r="R67" s="13" t="s">
        <v>328</v>
      </c>
      <c r="S67" s="14">
        <v>80</v>
      </c>
      <c r="T67" s="14">
        <v>80</v>
      </c>
      <c r="U67" s="14">
        <v>81</v>
      </c>
      <c r="V67" s="21">
        <v>80.3</v>
      </c>
      <c r="W67" s="27" t="s">
        <v>39</v>
      </c>
    </row>
    <row r="68" spans="1:23" ht="11.25" customHeight="1" x14ac:dyDescent="0.25"/>
    <row r="69" spans="1:23" ht="23.25" customHeight="1" x14ac:dyDescent="0.25">
      <c r="E69" s="28" t="s">
        <v>440</v>
      </c>
    </row>
  </sheetData>
  <autoFilter ref="A3:HJ67"/>
  <mergeCells count="1">
    <mergeCell ref="A1:V1"/>
  </mergeCells>
  <printOptions horizontalCentered="1"/>
  <pageMargins left="0.5" right="0.3" top="0.5" bottom="0.5" header="0.3" footer="0.3"/>
  <pageSetup paperSize="9" scale="63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QĐ TT_Ho so</vt:lpstr>
      <vt:lpstr>QĐ TT_phong van</vt:lpstr>
      <vt:lpstr>'QĐ TT_Ho so'!Print_Area</vt:lpstr>
      <vt:lpstr>'QĐ TT_phong van'!Print_Area</vt:lpstr>
      <vt:lpstr>'QĐ TT_phong van'!Print_Titles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toandaotao</dc:creator>
  <cp:lastModifiedBy>toandaotao</cp:lastModifiedBy>
  <cp:lastPrinted>2024-06-04T08:34:54Z</cp:lastPrinted>
  <dcterms:created xsi:type="dcterms:W3CDTF">2022-12-17T11:20:46Z</dcterms:created>
  <dcterms:modified xsi:type="dcterms:W3CDTF">2024-06-05T07:20:38Z</dcterms:modified>
</cp:coreProperties>
</file>