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QUẢN LÝ ĐÀO TẠO\Ho_so_Cao hoc\TUYEN SINH 2023_D3\QUYET DINH\"/>
    </mc:Choice>
  </mc:AlternateContent>
  <bookViews>
    <workbookView xWindow="0" yWindow="0" windowWidth="20400" windowHeight="6750"/>
  </bookViews>
  <sheets>
    <sheet name="d2&amp;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9" i="1" l="1"/>
  <c r="G129" i="1"/>
  <c r="F129" i="1" s="1"/>
  <c r="V126" i="1"/>
  <c r="G126" i="1"/>
  <c r="F126" i="1" s="1"/>
  <c r="V124" i="1"/>
  <c r="G124" i="1"/>
  <c r="F124" i="1" s="1"/>
  <c r="V121" i="1"/>
  <c r="G121" i="1"/>
  <c r="F121" i="1" s="1"/>
  <c r="V120" i="1"/>
  <c r="G120" i="1"/>
  <c r="F120" i="1" s="1"/>
  <c r="V75" i="1"/>
  <c r="G75" i="1"/>
  <c r="F75" i="1" s="1"/>
  <c r="V66" i="1"/>
  <c r="G66" i="1"/>
  <c r="F66" i="1" s="1"/>
  <c r="V37" i="1"/>
  <c r="G37" i="1"/>
  <c r="F37" i="1" s="1"/>
  <c r="V36" i="1"/>
  <c r="G36" i="1"/>
  <c r="F36" i="1" s="1"/>
  <c r="V33" i="1"/>
  <c r="G33" i="1"/>
  <c r="F33" i="1" s="1"/>
  <c r="V32" i="1"/>
  <c r="G32" i="1"/>
  <c r="F32" i="1" s="1"/>
  <c r="V31" i="1"/>
  <c r="G31" i="1"/>
  <c r="F31" i="1" s="1"/>
  <c r="V26" i="1"/>
  <c r="G26" i="1"/>
  <c r="F26" i="1" s="1"/>
  <c r="V13" i="1"/>
  <c r="G13" i="1"/>
  <c r="F13" i="1" s="1"/>
  <c r="V21" i="1"/>
  <c r="G21" i="1"/>
  <c r="F21" i="1" s="1"/>
  <c r="V20" i="1"/>
  <c r="G20" i="1"/>
  <c r="F20" i="1" s="1"/>
  <c r="V18" i="1"/>
  <c r="G18" i="1"/>
  <c r="F18" i="1" s="1"/>
  <c r="R134" i="1" l="1"/>
  <c r="Q134" i="1"/>
  <c r="G134" i="1"/>
  <c r="F134" i="1" s="1"/>
  <c r="R133" i="1"/>
  <c r="Q133" i="1"/>
  <c r="G133" i="1"/>
  <c r="F133" i="1" s="1"/>
  <c r="R132" i="1"/>
  <c r="Q132" i="1"/>
  <c r="G132" i="1"/>
  <c r="F132" i="1" s="1"/>
  <c r="R131" i="1"/>
  <c r="Q131" i="1"/>
  <c r="G131" i="1"/>
  <c r="F131" i="1" s="1"/>
  <c r="R130" i="1"/>
  <c r="Q130" i="1"/>
  <c r="G130" i="1"/>
  <c r="F130" i="1" s="1"/>
  <c r="R128" i="1"/>
  <c r="Q128" i="1"/>
  <c r="G128" i="1"/>
  <c r="F128" i="1" s="1"/>
  <c r="R127" i="1"/>
  <c r="Q127" i="1"/>
  <c r="G127" i="1"/>
  <c r="F127" i="1" s="1"/>
  <c r="R125" i="1"/>
  <c r="Q125" i="1"/>
  <c r="G125" i="1"/>
  <c r="F125" i="1" s="1"/>
  <c r="R123" i="1"/>
  <c r="Q123" i="1"/>
  <c r="G123" i="1"/>
  <c r="F123" i="1" s="1"/>
  <c r="R122" i="1"/>
  <c r="Q122" i="1"/>
  <c r="G122" i="1"/>
  <c r="F122" i="1" s="1"/>
  <c r="R119" i="1"/>
  <c r="Q119" i="1"/>
  <c r="G119" i="1"/>
  <c r="F119" i="1" s="1"/>
  <c r="R118" i="1"/>
  <c r="Q118" i="1"/>
  <c r="G118" i="1"/>
  <c r="F118" i="1" s="1"/>
  <c r="R117" i="1"/>
  <c r="Q117" i="1"/>
  <c r="G117" i="1"/>
  <c r="F117" i="1" s="1"/>
  <c r="R116" i="1"/>
  <c r="Q116" i="1"/>
  <c r="G116" i="1"/>
  <c r="F116" i="1" s="1"/>
  <c r="R115" i="1"/>
  <c r="Q115" i="1"/>
  <c r="G115" i="1"/>
  <c r="F115" i="1" s="1"/>
  <c r="R114" i="1"/>
  <c r="Q114" i="1"/>
  <c r="G114" i="1"/>
  <c r="F114" i="1" s="1"/>
  <c r="R113" i="1"/>
  <c r="Q113" i="1"/>
  <c r="G113" i="1"/>
  <c r="F113" i="1" s="1"/>
  <c r="R112" i="1"/>
  <c r="Q112" i="1"/>
  <c r="G112" i="1"/>
  <c r="F112" i="1" s="1"/>
  <c r="R111" i="1"/>
  <c r="Q111" i="1"/>
  <c r="G111" i="1"/>
  <c r="F111" i="1" s="1"/>
  <c r="R110" i="1"/>
  <c r="Q110" i="1"/>
  <c r="G110" i="1"/>
  <c r="F110" i="1" s="1"/>
  <c r="R109" i="1"/>
  <c r="Q109" i="1"/>
  <c r="G109" i="1"/>
  <c r="F109" i="1" s="1"/>
  <c r="R108" i="1"/>
  <c r="Q108" i="1"/>
  <c r="G108" i="1"/>
  <c r="F108" i="1" s="1"/>
  <c r="R107" i="1"/>
  <c r="Q107" i="1"/>
  <c r="G107" i="1"/>
  <c r="F107" i="1" s="1"/>
  <c r="R106" i="1"/>
  <c r="Q106" i="1"/>
  <c r="G106" i="1"/>
  <c r="F106" i="1" s="1"/>
  <c r="R105" i="1"/>
  <c r="Q105" i="1"/>
  <c r="G105" i="1"/>
  <c r="F105" i="1" s="1"/>
  <c r="R104" i="1"/>
  <c r="Q104" i="1"/>
  <c r="G104" i="1"/>
  <c r="F104" i="1" s="1"/>
  <c r="R103" i="1"/>
  <c r="Q103" i="1"/>
  <c r="G103" i="1"/>
  <c r="F103" i="1" s="1"/>
  <c r="R102" i="1"/>
  <c r="Q102" i="1"/>
  <c r="G102" i="1"/>
  <c r="F102" i="1" s="1"/>
  <c r="R101" i="1"/>
  <c r="Q101" i="1"/>
  <c r="G101" i="1"/>
  <c r="F101" i="1" s="1"/>
  <c r="R100" i="1"/>
  <c r="Q100" i="1"/>
  <c r="G100" i="1"/>
  <c r="F100" i="1" s="1"/>
  <c r="R99" i="1"/>
  <c r="Q99" i="1"/>
  <c r="G99" i="1"/>
  <c r="F99" i="1" s="1"/>
  <c r="R98" i="1"/>
  <c r="Q98" i="1"/>
  <c r="G98" i="1"/>
  <c r="F98" i="1" s="1"/>
  <c r="R97" i="1"/>
  <c r="Q97" i="1"/>
  <c r="G97" i="1"/>
  <c r="F97" i="1" s="1"/>
  <c r="R96" i="1"/>
  <c r="Q96" i="1"/>
  <c r="G96" i="1"/>
  <c r="F96" i="1" s="1"/>
  <c r="R95" i="1"/>
  <c r="Q95" i="1"/>
  <c r="G95" i="1"/>
  <c r="F95" i="1" s="1"/>
  <c r="R94" i="1"/>
  <c r="Q94" i="1"/>
  <c r="G94" i="1"/>
  <c r="F94" i="1" s="1"/>
  <c r="R93" i="1"/>
  <c r="Q93" i="1"/>
  <c r="G93" i="1"/>
  <c r="F93" i="1" s="1"/>
  <c r="R92" i="1"/>
  <c r="Q92" i="1"/>
  <c r="G92" i="1"/>
  <c r="F92" i="1" s="1"/>
  <c r="R91" i="1"/>
  <c r="Q91" i="1"/>
  <c r="G91" i="1"/>
  <c r="F91" i="1" s="1"/>
  <c r="R90" i="1"/>
  <c r="Q90" i="1"/>
  <c r="G90" i="1"/>
  <c r="F90" i="1" s="1"/>
  <c r="R89" i="1"/>
  <c r="Q89" i="1"/>
  <c r="G89" i="1"/>
  <c r="F89" i="1" s="1"/>
  <c r="R88" i="1"/>
  <c r="Q88" i="1"/>
  <c r="G88" i="1"/>
  <c r="F88" i="1" s="1"/>
  <c r="R87" i="1"/>
  <c r="Q87" i="1"/>
  <c r="G87" i="1"/>
  <c r="F87" i="1" s="1"/>
  <c r="R86" i="1"/>
  <c r="Q86" i="1"/>
  <c r="G86" i="1"/>
  <c r="F86" i="1" s="1"/>
  <c r="R85" i="1"/>
  <c r="Q85" i="1"/>
  <c r="G85" i="1"/>
  <c r="F85" i="1" s="1"/>
  <c r="R84" i="1"/>
  <c r="Q84" i="1"/>
  <c r="G84" i="1"/>
  <c r="F84" i="1" s="1"/>
  <c r="R83" i="1"/>
  <c r="Q83" i="1"/>
  <c r="G83" i="1"/>
  <c r="F83" i="1" s="1"/>
  <c r="R82" i="1"/>
  <c r="Q82" i="1"/>
  <c r="G82" i="1"/>
  <c r="F82" i="1" s="1"/>
  <c r="R81" i="1"/>
  <c r="Q81" i="1"/>
  <c r="G81" i="1"/>
  <c r="F81" i="1" s="1"/>
  <c r="R80" i="1"/>
  <c r="Q80" i="1"/>
  <c r="G80" i="1"/>
  <c r="F80" i="1" s="1"/>
  <c r="R79" i="1"/>
  <c r="Q79" i="1"/>
  <c r="G79" i="1"/>
  <c r="F79" i="1" s="1"/>
  <c r="R78" i="1"/>
  <c r="Q78" i="1"/>
  <c r="G78" i="1"/>
  <c r="F78" i="1" s="1"/>
  <c r="R77" i="1"/>
  <c r="Q77" i="1"/>
  <c r="G77" i="1"/>
  <c r="F77" i="1" s="1"/>
  <c r="R76" i="1"/>
  <c r="Q76" i="1"/>
  <c r="G76" i="1"/>
  <c r="F76" i="1" s="1"/>
  <c r="R74" i="1"/>
  <c r="Q74" i="1"/>
  <c r="G74" i="1"/>
  <c r="F74" i="1" s="1"/>
  <c r="R73" i="1"/>
  <c r="Q73" i="1"/>
  <c r="G73" i="1"/>
  <c r="F73" i="1" s="1"/>
  <c r="R72" i="1"/>
  <c r="Q72" i="1"/>
  <c r="G72" i="1"/>
  <c r="F72" i="1" s="1"/>
  <c r="R71" i="1"/>
  <c r="Q71" i="1"/>
  <c r="G71" i="1"/>
  <c r="F71" i="1" s="1"/>
  <c r="R70" i="1"/>
  <c r="Q70" i="1"/>
  <c r="G70" i="1"/>
  <c r="F70" i="1" s="1"/>
  <c r="R69" i="1"/>
  <c r="Q69" i="1"/>
  <c r="G69" i="1"/>
  <c r="F69" i="1" s="1"/>
  <c r="R68" i="1"/>
  <c r="Q68" i="1"/>
  <c r="G68" i="1"/>
  <c r="F68" i="1" s="1"/>
  <c r="R67" i="1"/>
  <c r="Q67" i="1"/>
  <c r="G67" i="1"/>
  <c r="F67" i="1" s="1"/>
  <c r="R64" i="1"/>
  <c r="Q64" i="1"/>
  <c r="G64" i="1"/>
  <c r="F64" i="1" s="1"/>
  <c r="R65" i="1"/>
  <c r="Q65" i="1"/>
  <c r="G65" i="1"/>
  <c r="F65" i="1" s="1"/>
  <c r="R63" i="1"/>
  <c r="Q63" i="1"/>
  <c r="G63" i="1"/>
  <c r="F63" i="1" s="1"/>
  <c r="R62" i="1"/>
  <c r="Q62" i="1"/>
  <c r="G62" i="1"/>
  <c r="F62" i="1" s="1"/>
  <c r="R61" i="1"/>
  <c r="Q61" i="1"/>
  <c r="G61" i="1"/>
  <c r="F61" i="1" s="1"/>
  <c r="R60" i="1"/>
  <c r="Q60" i="1"/>
  <c r="G60" i="1"/>
  <c r="F60" i="1" s="1"/>
  <c r="R59" i="1"/>
  <c r="Q59" i="1"/>
  <c r="G59" i="1"/>
  <c r="F59" i="1" s="1"/>
  <c r="R58" i="1"/>
  <c r="Q58" i="1"/>
  <c r="G58" i="1"/>
  <c r="F58" i="1" s="1"/>
  <c r="R57" i="1"/>
  <c r="Q57" i="1"/>
  <c r="G57" i="1"/>
  <c r="F57" i="1" s="1"/>
  <c r="R56" i="1"/>
  <c r="Q56" i="1"/>
  <c r="G56" i="1"/>
  <c r="F56" i="1" s="1"/>
  <c r="R55" i="1"/>
  <c r="Q55" i="1"/>
  <c r="G55" i="1"/>
  <c r="F55" i="1" s="1"/>
  <c r="R54" i="1"/>
  <c r="Q54" i="1"/>
  <c r="G54" i="1"/>
  <c r="F54" i="1" s="1"/>
  <c r="R53" i="1"/>
  <c r="Q53" i="1"/>
  <c r="G53" i="1"/>
  <c r="F53" i="1" s="1"/>
  <c r="R52" i="1"/>
  <c r="Q52" i="1"/>
  <c r="G52" i="1"/>
  <c r="F52" i="1" s="1"/>
  <c r="R51" i="1"/>
  <c r="Q51" i="1"/>
  <c r="G51" i="1"/>
  <c r="F51" i="1" s="1"/>
  <c r="R50" i="1"/>
  <c r="Q50" i="1"/>
  <c r="G50" i="1"/>
  <c r="F50" i="1" s="1"/>
  <c r="R49" i="1"/>
  <c r="Q49" i="1"/>
  <c r="G49" i="1"/>
  <c r="F49" i="1" s="1"/>
  <c r="R48" i="1"/>
  <c r="Q48" i="1"/>
  <c r="G48" i="1"/>
  <c r="F48" i="1" s="1"/>
  <c r="R47" i="1"/>
  <c r="Q47" i="1"/>
  <c r="G47" i="1"/>
  <c r="F47" i="1" s="1"/>
  <c r="R46" i="1"/>
  <c r="Q46" i="1"/>
  <c r="G46" i="1"/>
  <c r="F46" i="1" s="1"/>
  <c r="R45" i="1"/>
  <c r="Q45" i="1"/>
  <c r="G45" i="1"/>
  <c r="F45" i="1" s="1"/>
  <c r="R44" i="1"/>
  <c r="Q44" i="1"/>
  <c r="G44" i="1"/>
  <c r="F44" i="1" s="1"/>
  <c r="R43" i="1"/>
  <c r="Q43" i="1"/>
  <c r="G43" i="1"/>
  <c r="F43" i="1" s="1"/>
  <c r="R42" i="1"/>
  <c r="Q42" i="1"/>
  <c r="G42" i="1"/>
  <c r="F42" i="1" s="1"/>
  <c r="R41" i="1"/>
  <c r="Q41" i="1"/>
  <c r="G41" i="1"/>
  <c r="F41" i="1" s="1"/>
  <c r="R40" i="1"/>
  <c r="Q40" i="1"/>
  <c r="G40" i="1"/>
  <c r="F40" i="1" s="1"/>
  <c r="R39" i="1"/>
  <c r="Q39" i="1"/>
  <c r="G39" i="1"/>
  <c r="F39" i="1" s="1"/>
  <c r="R38" i="1"/>
  <c r="Q38" i="1"/>
  <c r="G38" i="1"/>
  <c r="F38" i="1" s="1"/>
  <c r="R35" i="1"/>
  <c r="Q35" i="1"/>
  <c r="G35" i="1"/>
  <c r="F35" i="1" s="1"/>
  <c r="R34" i="1"/>
  <c r="Q34" i="1"/>
  <c r="G34" i="1"/>
  <c r="F34" i="1" s="1"/>
  <c r="R30" i="1"/>
  <c r="Q30" i="1"/>
  <c r="G30" i="1"/>
  <c r="F30" i="1" s="1"/>
  <c r="R29" i="1"/>
  <c r="Q29" i="1"/>
  <c r="G29" i="1"/>
  <c r="F29" i="1" s="1"/>
  <c r="R28" i="1"/>
  <c r="Q28" i="1"/>
  <c r="G28" i="1"/>
  <c r="F28" i="1" s="1"/>
  <c r="R27" i="1"/>
  <c r="Q27" i="1"/>
  <c r="G27" i="1"/>
  <c r="F27" i="1" s="1"/>
  <c r="R25" i="1"/>
  <c r="Q25" i="1"/>
  <c r="G25" i="1"/>
  <c r="F25" i="1" s="1"/>
  <c r="R24" i="1"/>
  <c r="Q24" i="1"/>
  <c r="G24" i="1"/>
  <c r="F24" i="1" s="1"/>
  <c r="R23" i="1"/>
  <c r="Q23" i="1"/>
  <c r="G23" i="1"/>
  <c r="F23" i="1" s="1"/>
  <c r="R22" i="1"/>
  <c r="Q22" i="1"/>
  <c r="G22" i="1"/>
  <c r="F22" i="1" s="1"/>
  <c r="R14" i="1"/>
  <c r="Q14" i="1"/>
  <c r="G14" i="1"/>
  <c r="F14" i="1" s="1"/>
  <c r="R19" i="1"/>
  <c r="Q19" i="1"/>
  <c r="G19" i="1"/>
  <c r="F19" i="1" s="1"/>
  <c r="R17" i="1"/>
  <c r="Q17" i="1"/>
  <c r="G17" i="1"/>
  <c r="F17" i="1" s="1"/>
  <c r="R16" i="1"/>
  <c r="Q16" i="1"/>
  <c r="G16" i="1"/>
  <c r="F16" i="1" s="1"/>
  <c r="R15" i="1"/>
  <c r="Q15" i="1"/>
  <c r="G15" i="1"/>
  <c r="F15" i="1" s="1"/>
  <c r="R12" i="1"/>
  <c r="Q12" i="1"/>
  <c r="G12" i="1"/>
  <c r="F12" i="1" s="1"/>
  <c r="R11" i="1"/>
  <c r="Q11" i="1"/>
  <c r="G11" i="1"/>
  <c r="F11" i="1" s="1"/>
  <c r="R10" i="1"/>
  <c r="Q10" i="1"/>
  <c r="G10" i="1"/>
  <c r="F10" i="1" s="1"/>
  <c r="R9" i="1"/>
  <c r="Q9" i="1"/>
  <c r="G9" i="1"/>
  <c r="F9" i="1" s="1"/>
  <c r="R8" i="1"/>
  <c r="Q8" i="1"/>
  <c r="G8" i="1"/>
  <c r="F8" i="1" s="1"/>
  <c r="R7" i="1"/>
  <c r="Q7" i="1"/>
  <c r="G7" i="1"/>
  <c r="F7" i="1" s="1"/>
  <c r="R6" i="1"/>
  <c r="Q6" i="1"/>
  <c r="G6" i="1"/>
  <c r="F6" i="1" s="1"/>
  <c r="R5" i="1"/>
  <c r="Q5" i="1"/>
  <c r="G5" i="1"/>
  <c r="F5" i="1" s="1"/>
  <c r="R4" i="1"/>
  <c r="Q4" i="1"/>
  <c r="G4" i="1"/>
  <c r="F4" i="1" s="1"/>
</calcChain>
</file>

<file path=xl/sharedStrings.xml><?xml version="1.0" encoding="utf-8"?>
<sst xmlns="http://schemas.openxmlformats.org/spreadsheetml/2006/main" count="1897" uniqueCount="877">
  <si>
    <t>TT</t>
  </si>
  <si>
    <t>Mã xét tuyển</t>
  </si>
  <si>
    <t>Số HS</t>
  </si>
  <si>
    <t>Họ và tên</t>
  </si>
  <si>
    <t>Họ và tên đệm</t>
  </si>
  <si>
    <t>Tên</t>
  </si>
  <si>
    <t>Giới
tính</t>
  </si>
  <si>
    <t>Số CCCD</t>
  </si>
  <si>
    <t>Ngày sinh</t>
  </si>
  <si>
    <t>Nơi sinh</t>
  </si>
  <si>
    <t>Dân tộc</t>
  </si>
  <si>
    <t xml:space="preserve">Ưu tiên </t>
  </si>
  <si>
    <t>Ngành xét tuyển</t>
  </si>
  <si>
    <t>Tiểu ban</t>
  </si>
  <si>
    <t>Phòng xét tuyển</t>
  </si>
  <si>
    <t>Phòng chờ</t>
  </si>
  <si>
    <t>TB</t>
  </si>
  <si>
    <t>Ủy viên 1</t>
  </si>
  <si>
    <t>Ủy viên 2</t>
  </si>
  <si>
    <t>Tổng</t>
  </si>
  <si>
    <t>Định hướng đào tạo</t>
  </si>
  <si>
    <t>23.3.01</t>
  </si>
  <si>
    <t>D3.23.59</t>
  </si>
  <si>
    <t>HOÀNG DUY BÁCH</t>
  </si>
  <si>
    <t>NAM</t>
  </si>
  <si>
    <t>024096011770</t>
  </si>
  <si>
    <t>16/01/1996</t>
  </si>
  <si>
    <t>BẮC GIANG</t>
  </si>
  <si>
    <t>KINH</t>
  </si>
  <si>
    <t>BVTV</t>
  </si>
  <si>
    <t>Bảo vệ thực vật</t>
  </si>
  <si>
    <t>BVTV1</t>
  </si>
  <si>
    <t>Ứng dụng</t>
  </si>
  <si>
    <t>23.3.02</t>
  </si>
  <si>
    <t>D3.23.69</t>
  </si>
  <si>
    <t>NGUYỄN THỊ HỒNG BÍCH</t>
  </si>
  <si>
    <t>NỮ</t>
  </si>
  <si>
    <t>025300006850</t>
  </si>
  <si>
    <t>28/09/2000</t>
  </si>
  <si>
    <t>PHÚ THỌ</t>
  </si>
  <si>
    <t>23.3.03</t>
  </si>
  <si>
    <t>D3.23.64</t>
  </si>
  <si>
    <t>LÊ HỮU CHÍ</t>
  </si>
  <si>
    <t>037082012419</t>
  </si>
  <si>
    <t>23/02/1982</t>
  </si>
  <si>
    <t>NINH BÌNH</t>
  </si>
  <si>
    <t>23.3.04</t>
  </si>
  <si>
    <t>D3.23.70</t>
  </si>
  <si>
    <t>PHẠM ĐĂNG HUY</t>
  </si>
  <si>
    <t>010200003162</t>
  </si>
  <si>
    <t>25/06/2000</t>
  </si>
  <si>
    <t>LÀO CAI</t>
  </si>
  <si>
    <t>23.3.05</t>
  </si>
  <si>
    <t>D3.23.71</t>
  </si>
  <si>
    <t>VI DƯƠNG HUY</t>
  </si>
  <si>
    <t>010200006790</t>
  </si>
  <si>
    <t>13/07/2000</t>
  </si>
  <si>
    <t>23.3.06</t>
  </si>
  <si>
    <t>D3.23.90</t>
  </si>
  <si>
    <t>CHU THỊ LINH</t>
  </si>
  <si>
    <t>026199001323</t>
  </si>
  <si>
    <t>12/07/1999</t>
  </si>
  <si>
    <t>VĨNH PHÚC</t>
  </si>
  <si>
    <t>BVTV2</t>
  </si>
  <si>
    <t>23.3.07</t>
  </si>
  <si>
    <t>D3.23.83</t>
  </si>
  <si>
    <t>DƯƠNG THẾ QUÂN</t>
  </si>
  <si>
    <t>019090000127</t>
  </si>
  <si>
    <t>19/09/1990</t>
  </si>
  <si>
    <t>THÁI NGUYÊN</t>
  </si>
  <si>
    <t>23.3.08</t>
  </si>
  <si>
    <t>D3.23.99</t>
  </si>
  <si>
    <t>LƯƠNG VĂN SƠN</t>
  </si>
  <si>
    <t>033200003869</t>
  </si>
  <si>
    <t>06/01/2000</t>
  </si>
  <si>
    <t>HƯNG YÊN</t>
  </si>
  <si>
    <t>23.3.09</t>
  </si>
  <si>
    <t>D3.23.85</t>
  </si>
  <si>
    <t>PHẠM THỊ MINH THU</t>
  </si>
  <si>
    <t>010186002163</t>
  </si>
  <si>
    <t>20/01/1986</t>
  </si>
  <si>
    <t>23.3.10</t>
  </si>
  <si>
    <t>D3.23.94</t>
  </si>
  <si>
    <t>VŨ HƯƠNG GIANG</t>
  </si>
  <si>
    <t>017300001190</t>
  </si>
  <si>
    <t>05/12/2000</t>
  </si>
  <si>
    <t>HÀ NỘI</t>
  </si>
  <si>
    <t>CNSH</t>
  </si>
  <si>
    <t>Công nghệ sinh học</t>
  </si>
  <si>
    <t>Nghiên cứu</t>
  </si>
  <si>
    <t>23.3.11</t>
  </si>
  <si>
    <t>D3.23.67</t>
  </si>
  <si>
    <t>LÌA THỊ HOA</t>
  </si>
  <si>
    <t>014301004700</t>
  </si>
  <si>
    <t>22/03/2001</t>
  </si>
  <si>
    <t>SƠN LA</t>
  </si>
  <si>
    <t>MÔNG</t>
  </si>
  <si>
    <t>23.3.12</t>
  </si>
  <si>
    <t>D3.23.96</t>
  </si>
  <si>
    <t>PHẠM THỊ PHƯỢNG</t>
  </si>
  <si>
    <t>034300009823</t>
  </si>
  <si>
    <t>24/02/2000</t>
  </si>
  <si>
    <t>THÁI BÌNH</t>
  </si>
  <si>
    <t>23.3.13</t>
  </si>
  <si>
    <t>D3.23.61</t>
  </si>
  <si>
    <t>VŨ THỊ THÍA</t>
  </si>
  <si>
    <t>030187007432</t>
  </si>
  <si>
    <t>20/09/1987</t>
  </si>
  <si>
    <t>HẢI DƯƠNG</t>
  </si>
  <si>
    <t>CNTP</t>
  </si>
  <si>
    <t>Công nghệ thực phẩm</t>
  </si>
  <si>
    <t>23.3.14</t>
  </si>
  <si>
    <t>D3.23.84</t>
  </si>
  <si>
    <t>VŨ TRỌNG TÌNH</t>
  </si>
  <si>
    <t>038092045314</t>
  </si>
  <si>
    <t>30/12/1992</t>
  </si>
  <si>
    <t>THANH HÓA</t>
  </si>
  <si>
    <t>CNTY</t>
  </si>
  <si>
    <t>Chăn nuôi thú y</t>
  </si>
  <si>
    <t>23.3.15</t>
  </si>
  <si>
    <t>D3.23.102</t>
  </si>
  <si>
    <t>TRẦN THỊ HẢI PHƯƠNG</t>
  </si>
  <si>
    <t>001190003117</t>
  </si>
  <si>
    <t>12/07/1990</t>
  </si>
  <si>
    <t>KE</t>
  </si>
  <si>
    <t>Kế toán</t>
  </si>
  <si>
    <t>23.3.16</t>
  </si>
  <si>
    <t>D3.23.62</t>
  </si>
  <si>
    <t>TRẦN THỊ NGỌC YẾN</t>
  </si>
  <si>
    <t>040192009571</t>
  </si>
  <si>
    <t>23/11/1992</t>
  </si>
  <si>
    <t>NGHỆ AN</t>
  </si>
  <si>
    <t>23.3.17</t>
  </si>
  <si>
    <t>D3.23.79</t>
  </si>
  <si>
    <t>SÁI NGỌC ANH</t>
  </si>
  <si>
    <t>008093001714</t>
  </si>
  <si>
    <t>20/12/1993</t>
  </si>
  <si>
    <t>TUYÊN QUANG</t>
  </si>
  <si>
    <t>KHCT</t>
  </si>
  <si>
    <t>Khoa học cây trồng</t>
  </si>
  <si>
    <t>23.3.18</t>
  </si>
  <si>
    <t>D3.23.65</t>
  </si>
  <si>
    <t>NGUYỄN THỊ HẢO</t>
  </si>
  <si>
    <t>030196012869</t>
  </si>
  <si>
    <t>04/10/1996</t>
  </si>
  <si>
    <t>23.3.19</t>
  </si>
  <si>
    <t>D3.23.100</t>
  </si>
  <si>
    <t>ĐINH ĐỨC THIỆN</t>
  </si>
  <si>
    <t>017099002434</t>
  </si>
  <si>
    <t>29/08/1999</t>
  </si>
  <si>
    <t>HÒA BÌNH</t>
  </si>
  <si>
    <t>MƯỜNG</t>
  </si>
  <si>
    <t>23.3.20</t>
  </si>
  <si>
    <t>D3.23.80</t>
  </si>
  <si>
    <t>KIỀU HUY HOÀNG</t>
  </si>
  <si>
    <t>035098008353</t>
  </si>
  <si>
    <t>19/12/1998</t>
  </si>
  <si>
    <t>HÀ NAM</t>
  </si>
  <si>
    <t>NTTS</t>
  </si>
  <si>
    <t>Nuôi trồng thủy sản</t>
  </si>
  <si>
    <t>23.3.21</t>
  </si>
  <si>
    <t>D3.23.77</t>
  </si>
  <si>
    <t>NGUYỄN HỮU QUÂN</t>
  </si>
  <si>
    <t>040098021081</t>
  </si>
  <si>
    <t>27/03/1998</t>
  </si>
  <si>
    <t>23.3.22</t>
  </si>
  <si>
    <t>D3.23.89</t>
  </si>
  <si>
    <t>NGUYỄN TIẾN ANH</t>
  </si>
  <si>
    <t>031098004570</t>
  </si>
  <si>
    <t>30/08/1998</t>
  </si>
  <si>
    <t>HẢI PHÒNG</t>
  </si>
  <si>
    <t>QLDD</t>
  </si>
  <si>
    <t>Quản lý đất đai</t>
  </si>
  <si>
    <t>23.3.23</t>
  </si>
  <si>
    <t>D3.23.76</t>
  </si>
  <si>
    <t>ĐỖ ĐỨC LỢI</t>
  </si>
  <si>
    <t>001084011902</t>
  </si>
  <si>
    <t>24/09/1984</t>
  </si>
  <si>
    <t>23.3.24</t>
  </si>
  <si>
    <t>D3.23.95</t>
  </si>
  <si>
    <t>PHẠM TIẾN LỢI</t>
  </si>
  <si>
    <t>022099006166</t>
  </si>
  <si>
    <t>03/10/1999</t>
  </si>
  <si>
    <t>QUẢNG NINH</t>
  </si>
  <si>
    <t>23.3.25</t>
  </si>
  <si>
    <t>D3.23.75</t>
  </si>
  <si>
    <t>NGUYỄN HOÀNG YẾN</t>
  </si>
  <si>
    <t>001198032086</t>
  </si>
  <si>
    <t>06/07/1998</t>
  </si>
  <si>
    <t>23.3.26</t>
  </si>
  <si>
    <t>D3.23.97</t>
  </si>
  <si>
    <t>BÙI TUẤN ANH</t>
  </si>
  <si>
    <t>030089016650</t>
  </si>
  <si>
    <t>10/08/1989</t>
  </si>
  <si>
    <t>QLKT</t>
  </si>
  <si>
    <t>Quản lý kinh tế</t>
  </si>
  <si>
    <t>QLKT1</t>
  </si>
  <si>
    <t>23.3.27</t>
  </si>
  <si>
    <t>D3.23.31</t>
  </si>
  <si>
    <t>CHU THỊ TÚ ANH</t>
  </si>
  <si>
    <t>025184000558</t>
  </si>
  <si>
    <t>06/11/1984</t>
  </si>
  <si>
    <t>23.3.28</t>
  </si>
  <si>
    <t>D3.23.51</t>
  </si>
  <si>
    <t>LƯƠNG THỊ LAN ANH</t>
  </si>
  <si>
    <t>036189007284</t>
  </si>
  <si>
    <t>06/04/1989</t>
  </si>
  <si>
    <t>NAM ĐỊNH</t>
  </si>
  <si>
    <t>23.3.29</t>
  </si>
  <si>
    <t>D3.23.111</t>
  </si>
  <si>
    <t>NGÔ ĐỨC ANH</t>
  </si>
  <si>
    <t>001096043154</t>
  </si>
  <si>
    <t>25/11/1996</t>
  </si>
  <si>
    <t>23.3.30</t>
  </si>
  <si>
    <t>D3.23.12</t>
  </si>
  <si>
    <t xml:space="preserve">PHẠM NGỌC ANH </t>
  </si>
  <si>
    <t>037199007435</t>
  </si>
  <si>
    <t>03/04/1999</t>
  </si>
  <si>
    <t>23.3.31</t>
  </si>
  <si>
    <t>D3.23.58</t>
  </si>
  <si>
    <t>PHẠM THỊ KIM ANH</t>
  </si>
  <si>
    <t>027189001207</t>
  </si>
  <si>
    <t>02/09/1989</t>
  </si>
  <si>
    <t>BẮC NINH</t>
  </si>
  <si>
    <t>23.3.32</t>
  </si>
  <si>
    <t>D3.23.07</t>
  </si>
  <si>
    <t>TẠ VIỆT ANH</t>
  </si>
  <si>
    <t>001098022255</t>
  </si>
  <si>
    <t>22/09/1998</t>
  </si>
  <si>
    <t>23.3.33</t>
  </si>
  <si>
    <t>D3.23.10</t>
  </si>
  <si>
    <t>TRẦN THỊ VÂN ANH</t>
  </si>
  <si>
    <t>001192019773</t>
  </si>
  <si>
    <t>23/05/1992</t>
  </si>
  <si>
    <t>23.3.34</t>
  </si>
  <si>
    <t>D3.23.127</t>
  </si>
  <si>
    <t>HỒ THỊ ÁNH</t>
  </si>
  <si>
    <t>001179036606</t>
  </si>
  <si>
    <t>09/06/1979</t>
  </si>
  <si>
    <t>23.3.35</t>
  </si>
  <si>
    <t>D3.23.33</t>
  </si>
  <si>
    <t>DOÃN ĐOÀN BẢO</t>
  </si>
  <si>
    <t>036098001034</t>
  </si>
  <si>
    <t>13/01/1998</t>
  </si>
  <si>
    <t>23.3.36</t>
  </si>
  <si>
    <t>D3.23.09</t>
  </si>
  <si>
    <t>NGUYỄN VĂN BẢY</t>
  </si>
  <si>
    <t>001080033623</t>
  </si>
  <si>
    <t>28/09/1980</t>
  </si>
  <si>
    <t>23.3.37</t>
  </si>
  <si>
    <t>D3.23.108</t>
  </si>
  <si>
    <t>NGUYỄN ĐỨC BÌNH</t>
  </si>
  <si>
    <t>001200012022</t>
  </si>
  <si>
    <t>12/02/2000</t>
  </si>
  <si>
    <t>23.3.38</t>
  </si>
  <si>
    <t>D3.23.37</t>
  </si>
  <si>
    <t>NGUYỄN VĂN CHIẾN</t>
  </si>
  <si>
    <t>036093006205</t>
  </si>
  <si>
    <t>26/08/1993</t>
  </si>
  <si>
    <t>23.3.39</t>
  </si>
  <si>
    <t>D3.23.06</t>
  </si>
  <si>
    <t>PHẠM ANH CƯƠNG</t>
  </si>
  <si>
    <t>001094001273</t>
  </si>
  <si>
    <t>23/09/1994</t>
  </si>
  <si>
    <t>QLKT2</t>
  </si>
  <si>
    <t>23.3.40</t>
  </si>
  <si>
    <t>D3.23.120</t>
  </si>
  <si>
    <t>HOÀNG HẢI ĐĂNG</t>
  </si>
  <si>
    <t>001079050735</t>
  </si>
  <si>
    <t>17/10/1979</t>
  </si>
  <si>
    <t>23.3.41</t>
  </si>
  <si>
    <t>D3.23.122</t>
  </si>
  <si>
    <t>NGUYỄN THÙY DUNG</t>
  </si>
  <si>
    <t>036300002753</t>
  </si>
  <si>
    <t>17/11/2000</t>
  </si>
  <si>
    <t>23.3.42</t>
  </si>
  <si>
    <t>D3.23.114</t>
  </si>
  <si>
    <t>ĐẶNG THẾ DŨNG</t>
  </si>
  <si>
    <t>001093023050</t>
  </si>
  <si>
    <t>25/09/1993</t>
  </si>
  <si>
    <t>23.3.43</t>
  </si>
  <si>
    <t>D3.23.29</t>
  </si>
  <si>
    <t>PHẠM TIẾN DŨNG</t>
  </si>
  <si>
    <t>036083006475</t>
  </si>
  <si>
    <t>08/10/1983</t>
  </si>
  <si>
    <t>23.3.44</t>
  </si>
  <si>
    <t>D3.23.04</t>
  </si>
  <si>
    <t>TRẦN MẠNH DŨNG</t>
  </si>
  <si>
    <t>017097000147</t>
  </si>
  <si>
    <t>18/09/1997</t>
  </si>
  <si>
    <t>23.3.45</t>
  </si>
  <si>
    <t>D3.23.68</t>
  </si>
  <si>
    <t>THỚI QUỐC DƯƠNG</t>
  </si>
  <si>
    <t>001201002724</t>
  </si>
  <si>
    <t>23/05/2001</t>
  </si>
  <si>
    <t>23.3.46</t>
  </si>
  <si>
    <t>D3.23.43</t>
  </si>
  <si>
    <t>CAO THỊ DUYÊN</t>
  </si>
  <si>
    <t>036193001898</t>
  </si>
  <si>
    <t>26/03/1993</t>
  </si>
  <si>
    <t>23.3.47</t>
  </si>
  <si>
    <t>D3.23.124</t>
  </si>
  <si>
    <t>NGUYỄN THỊ DUYÊN</t>
  </si>
  <si>
    <t>001179010503</t>
  </si>
  <si>
    <t>08/09/1979</t>
  </si>
  <si>
    <t>23.3.48</t>
  </si>
  <si>
    <t>D3.23.41</t>
  </si>
  <si>
    <t>HOÀNG THỊ HƯƠNG GIANG</t>
  </si>
  <si>
    <t>036198010423</t>
  </si>
  <si>
    <t>28/09/1998</t>
  </si>
  <si>
    <t>23.3.49</t>
  </si>
  <si>
    <t>D3.23.103</t>
  </si>
  <si>
    <t>NGUYỄN THỊ HƯƠNG GIANG</t>
  </si>
  <si>
    <t>001198033010</t>
  </si>
  <si>
    <t>12/05/1998</t>
  </si>
  <si>
    <t>23.3.50</t>
  </si>
  <si>
    <t>D3.23.18</t>
  </si>
  <si>
    <t>NGUYỄN TRÀ GIANG</t>
  </si>
  <si>
    <t>001188024120</t>
  </si>
  <si>
    <t>02/11/1988</t>
  </si>
  <si>
    <t>23.3.51</t>
  </si>
  <si>
    <t>D3.23.78</t>
  </si>
  <si>
    <t>TRẦN THANH GIANG</t>
  </si>
  <si>
    <t>036301001879</t>
  </si>
  <si>
    <t>28/09/2001</t>
  </si>
  <si>
    <t>QTKD</t>
  </si>
  <si>
    <t>23.3.52</t>
  </si>
  <si>
    <t>D3.23.11</t>
  </si>
  <si>
    <t>PHÙNG THU GIANG</t>
  </si>
  <si>
    <t>001199004882</t>
  </si>
  <si>
    <t>28/12/1999</t>
  </si>
  <si>
    <t>QLKT3</t>
  </si>
  <si>
    <t>23.3.53</t>
  </si>
  <si>
    <t>D3.23.50</t>
  </si>
  <si>
    <t>VŨ HOÀNG HẢI</t>
  </si>
  <si>
    <t>036094006306</t>
  </si>
  <si>
    <t>09/11/1994</t>
  </si>
  <si>
    <t>23.3.54</t>
  </si>
  <si>
    <t>D3.23.17</t>
  </si>
  <si>
    <t>ĐÀO THỊ THU HẰNG</t>
  </si>
  <si>
    <t>015177000146</t>
  </si>
  <si>
    <t>08/09/1977</t>
  </si>
  <si>
    <t>YÊN BÁI</t>
  </si>
  <si>
    <t>23.3.55</t>
  </si>
  <si>
    <t>D3.23.19</t>
  </si>
  <si>
    <t>LƯU THỊ HẰNG</t>
  </si>
  <si>
    <t>001180000949</t>
  </si>
  <si>
    <t>27/12/1980</t>
  </si>
  <si>
    <t>23.3.56</t>
  </si>
  <si>
    <t>D3.23.28</t>
  </si>
  <si>
    <t>LÊ THỊ HẠNH</t>
  </si>
  <si>
    <t>036194001512</t>
  </si>
  <si>
    <t>16/02/1994</t>
  </si>
  <si>
    <t>23.3.57</t>
  </si>
  <si>
    <t>D3.23.55</t>
  </si>
  <si>
    <t>PHAN THU HIỀN</t>
  </si>
  <si>
    <t>036300005731</t>
  </si>
  <si>
    <t>02/02/2000</t>
  </si>
  <si>
    <t>23.3.58</t>
  </si>
  <si>
    <t>D3.23.24</t>
  </si>
  <si>
    <t>NGUYỄN ĐỨC HIỆN</t>
  </si>
  <si>
    <t>036082004276</t>
  </si>
  <si>
    <t>10/11/1982</t>
  </si>
  <si>
    <t>23.3.59</t>
  </si>
  <si>
    <t>D3.23.44</t>
  </si>
  <si>
    <t>NGUYỄN TRUNG HIẾU</t>
  </si>
  <si>
    <t>036096005144</t>
  </si>
  <si>
    <t>05/10/1996</t>
  </si>
  <si>
    <t>23.3.60</t>
  </si>
  <si>
    <t>D3.23.45</t>
  </si>
  <si>
    <t>PHẠM CHÍ HIẾU</t>
  </si>
  <si>
    <t>036092007340</t>
  </si>
  <si>
    <t>23.3.61</t>
  </si>
  <si>
    <t>D3.23.56</t>
  </si>
  <si>
    <t>NGUYẾN VĂN HỌC</t>
  </si>
  <si>
    <t>036089000656</t>
  </si>
  <si>
    <t>04/07/1989</t>
  </si>
  <si>
    <t>23.3.62</t>
  </si>
  <si>
    <t>D3.23.106</t>
  </si>
  <si>
    <t>NGUYỄN THỊ THÚY HỒNG</t>
  </si>
  <si>
    <t>001197008334</t>
  </si>
  <si>
    <t>10/11/1997</t>
  </si>
  <si>
    <t>23.3.63</t>
  </si>
  <si>
    <t>D3.23.08</t>
  </si>
  <si>
    <t>NGUYỄN ĐỨC HÙNG</t>
  </si>
  <si>
    <t>001097025318</t>
  </si>
  <si>
    <t>15/04/1997</t>
  </si>
  <si>
    <t>23.3.64</t>
  </si>
  <si>
    <t>D3.23.01</t>
  </si>
  <si>
    <t>LÊ THỊ THU HƯỜNG</t>
  </si>
  <si>
    <t>001190048789</t>
  </si>
  <si>
    <t>21/03/1990</t>
  </si>
  <si>
    <t>23.3.65</t>
  </si>
  <si>
    <t>D3.23.05</t>
  </si>
  <si>
    <t>NGUYỄN THỊ HƯỞNG</t>
  </si>
  <si>
    <t>027188000021</t>
  </si>
  <si>
    <t>24/09/1988</t>
  </si>
  <si>
    <t>QLKT4</t>
  </si>
  <si>
    <t>23.3.66</t>
  </si>
  <si>
    <t>D3.23.27</t>
  </si>
  <si>
    <t>NGUYỄN THỊ HUYỀN</t>
  </si>
  <si>
    <t>036190002090</t>
  </si>
  <si>
    <t>05/09/1990</t>
  </si>
  <si>
    <t>23.3.67</t>
  </si>
  <si>
    <t>D3.23.35</t>
  </si>
  <si>
    <t>DOÃN NGỌC KỶ</t>
  </si>
  <si>
    <t>036088006177</t>
  </si>
  <si>
    <t>03/07/1988</t>
  </si>
  <si>
    <t>23.3.68</t>
  </si>
  <si>
    <t>D3.23.116</t>
  </si>
  <si>
    <t>NGUYỄN TIẾN LẠC</t>
  </si>
  <si>
    <t>026077011411</t>
  </si>
  <si>
    <t>13/06/1977</t>
  </si>
  <si>
    <t>23.3.69</t>
  </si>
  <si>
    <t>D3.23.30</t>
  </si>
  <si>
    <t>HOÀNG THỊ LAN</t>
  </si>
  <si>
    <t>0361821003831</t>
  </si>
  <si>
    <t>04/08/1982</t>
  </si>
  <si>
    <t>23.3.70</t>
  </si>
  <si>
    <t>D3.23.03</t>
  </si>
  <si>
    <t>PHẠM TRẦN KHÁNH LINH</t>
  </si>
  <si>
    <t>001301013513</t>
  </si>
  <si>
    <t>14/05/2001</t>
  </si>
  <si>
    <t>23.3.71</t>
  </si>
  <si>
    <t>D3.23.16</t>
  </si>
  <si>
    <t>NGUYỄN THẮNG LỢI</t>
  </si>
  <si>
    <t>001093003536</t>
  </si>
  <si>
    <t>08/08/1993</t>
  </si>
  <si>
    <t>23.3.72</t>
  </si>
  <si>
    <t>D3.23.123</t>
  </si>
  <si>
    <t>NGUYỄN HỮU LỰC</t>
  </si>
  <si>
    <t>027098000731</t>
  </si>
  <si>
    <t>25/04/1998</t>
  </si>
  <si>
    <t>23.3.73</t>
  </si>
  <si>
    <t>D3.23.54</t>
  </si>
  <si>
    <t>PHẠM VĂN LƯỢC</t>
  </si>
  <si>
    <t>036087004481</t>
  </si>
  <si>
    <t>19/10/1987</t>
  </si>
  <si>
    <t>23.3.74</t>
  </si>
  <si>
    <t>D3.23.38</t>
  </si>
  <si>
    <t>PHÙNG THỊ MAI</t>
  </si>
  <si>
    <t>036183001521</t>
  </si>
  <si>
    <t>02/09/1983</t>
  </si>
  <si>
    <t>23.3.75</t>
  </si>
  <si>
    <t>D3.23.23</t>
  </si>
  <si>
    <t>MAI THỊ TRÀ MY</t>
  </si>
  <si>
    <t>036196003414</t>
  </si>
  <si>
    <t>02/06/1996</t>
  </si>
  <si>
    <t>23.3.76</t>
  </si>
  <si>
    <t>D3.23.118</t>
  </si>
  <si>
    <t>NGUYỄN THUÝ NGA</t>
  </si>
  <si>
    <t>001185007498</t>
  </si>
  <si>
    <t>04/10/1985</t>
  </si>
  <si>
    <t>23.3.77</t>
  </si>
  <si>
    <t>D3.23.49</t>
  </si>
  <si>
    <t>ĐỖ MAI NHUNG</t>
  </si>
  <si>
    <t>036194000222</t>
  </si>
  <si>
    <t>20/09/1994</t>
  </si>
  <si>
    <t>23.3.78</t>
  </si>
  <si>
    <t>D3.23.36</t>
  </si>
  <si>
    <t>VŨ PHƯƠNG NHUNG</t>
  </si>
  <si>
    <t>036180010062</t>
  </si>
  <si>
    <t>24/09/1980</t>
  </si>
  <si>
    <t>QLKT5</t>
  </si>
  <si>
    <t>23.3.79</t>
  </si>
  <si>
    <t>D3.23.13</t>
  </si>
  <si>
    <t>LÊ VŨ HÀ PHƯƠNG</t>
  </si>
  <si>
    <t>001199021051</t>
  </si>
  <si>
    <t>14/12/1999</t>
  </si>
  <si>
    <t>23.3.80</t>
  </si>
  <si>
    <t>D3.23.14</t>
  </si>
  <si>
    <t>NGUYỄN THỊ HÀ PHƯƠNG</t>
  </si>
  <si>
    <t>001192014937</t>
  </si>
  <si>
    <t>28/10/1992</t>
  </si>
  <si>
    <t>23.3.81</t>
  </si>
  <si>
    <t>D3.23.74</t>
  </si>
  <si>
    <t>PHAN THỊ QUỲNH PHƯƠNG</t>
  </si>
  <si>
    <t>042196004324</t>
  </si>
  <si>
    <t>02/12/1996</t>
  </si>
  <si>
    <t>HÀ TĨNH</t>
  </si>
  <si>
    <t>23.3.82</t>
  </si>
  <si>
    <t>D3.23.109</t>
  </si>
  <si>
    <t>VƯƠNG THỊ THU PHƯƠNG</t>
  </si>
  <si>
    <t>001164006400</t>
  </si>
  <si>
    <t>15/03/1981</t>
  </si>
  <si>
    <t>23.3.83</t>
  </si>
  <si>
    <t>D3.23.46</t>
  </si>
  <si>
    <t>ĐẶNG THỊ PHƯỢNG</t>
  </si>
  <si>
    <t>036193019553</t>
  </si>
  <si>
    <t>01/12/1993</t>
  </si>
  <si>
    <t>23.3.84</t>
  </si>
  <si>
    <t>D3.23.119</t>
  </si>
  <si>
    <t>TRẦN QUANG QUÂN</t>
  </si>
  <si>
    <t>001088042385</t>
  </si>
  <si>
    <t>07/12/1988</t>
  </si>
  <si>
    <t>23.3.85</t>
  </si>
  <si>
    <t>D3.23.125</t>
  </si>
  <si>
    <t xml:space="preserve">NGUYỄN THỊ THIỆN </t>
  </si>
  <si>
    <t>025189000059</t>
  </si>
  <si>
    <t>17/12/1989</t>
  </si>
  <si>
    <t>23.3.86</t>
  </si>
  <si>
    <t>D3.23.34</t>
  </si>
  <si>
    <t>DOÃN QUỐC THỊNH</t>
  </si>
  <si>
    <t>036098000874</t>
  </si>
  <si>
    <t>27/02/1998</t>
  </si>
  <si>
    <t>23.3.87</t>
  </si>
  <si>
    <t>D3.23.48</t>
  </si>
  <si>
    <t>DOÃN ĐÌNH THỌ</t>
  </si>
  <si>
    <t>036097018577</t>
  </si>
  <si>
    <t>13/05/1997</t>
  </si>
  <si>
    <t>23.3.88</t>
  </si>
  <si>
    <t>D3.23.26</t>
  </si>
  <si>
    <t>DOÃN THỊ THOA</t>
  </si>
  <si>
    <t>036181004093</t>
  </si>
  <si>
    <t>12/08/1981</t>
  </si>
  <si>
    <t>23.3.89</t>
  </si>
  <si>
    <t>D3.23.110</t>
  </si>
  <si>
    <t>ĐẶNG THỊ THƠM</t>
  </si>
  <si>
    <t>001197019935</t>
  </si>
  <si>
    <t>11/07/1997</t>
  </si>
  <si>
    <t>23.3.90</t>
  </si>
  <si>
    <t>D3.23.117</t>
  </si>
  <si>
    <t>DOÃN VĂN THUẬN</t>
  </si>
  <si>
    <t>026085001311</t>
  </si>
  <si>
    <t>21/03/1985</t>
  </si>
  <si>
    <t>23.3.91</t>
  </si>
  <si>
    <t>D3.23.21</t>
  </si>
  <si>
    <t>BÙI THANH THUỲ</t>
  </si>
  <si>
    <t>036090001066</t>
  </si>
  <si>
    <t>01/11/1990</t>
  </si>
  <si>
    <t>QLKT6</t>
  </si>
  <si>
    <t>23.3.92</t>
  </si>
  <si>
    <t>D3.23.40</t>
  </si>
  <si>
    <t>TÔ VĂN THUỲ</t>
  </si>
  <si>
    <t>036087001620</t>
  </si>
  <si>
    <t>10/05/1987</t>
  </si>
  <si>
    <t>23.3.93</t>
  </si>
  <si>
    <t>D3.23.39</t>
  </si>
  <si>
    <t>PHÙNG THỊ THUỶ</t>
  </si>
  <si>
    <t>036178004468</t>
  </si>
  <si>
    <t>07/03/1978</t>
  </si>
  <si>
    <t>23.3.94</t>
  </si>
  <si>
    <t>D3.23.42</t>
  </si>
  <si>
    <t>TRẦN THỊ THUỶ</t>
  </si>
  <si>
    <t>036184001117</t>
  </si>
  <si>
    <t>13/08/1984</t>
  </si>
  <si>
    <t>23.3.95</t>
  </si>
  <si>
    <t>D3.23.104</t>
  </si>
  <si>
    <t>NGUYỄN THỊ MINH TOAN</t>
  </si>
  <si>
    <t>001176004164</t>
  </si>
  <si>
    <t>23/02/1976</t>
  </si>
  <si>
    <t>23.3.96</t>
  </si>
  <si>
    <t>D3.23.105</t>
  </si>
  <si>
    <t>PHẠM THỊ THANH TRANG</t>
  </si>
  <si>
    <t>001194023925</t>
  </si>
  <si>
    <t>21/07/1994</t>
  </si>
  <si>
    <t>23.3.97</t>
  </si>
  <si>
    <t>D3.23.53</t>
  </si>
  <si>
    <t>NGUYỄN VĂN TRỌNG</t>
  </si>
  <si>
    <t>03689012519</t>
  </si>
  <si>
    <t>28/05/1989</t>
  </si>
  <si>
    <t>23.3.98</t>
  </si>
  <si>
    <t>D3.23.02</t>
  </si>
  <si>
    <t>NGUYỄN THÀNH TRUNG</t>
  </si>
  <si>
    <t xml:space="preserve"> 001079033233</t>
  </si>
  <si>
    <t>13/10/1979</t>
  </si>
  <si>
    <t>23.3.99</t>
  </si>
  <si>
    <t>D3.23.22</t>
  </si>
  <si>
    <t>PHÙNG VĂN TRUNG</t>
  </si>
  <si>
    <t>036086014891</t>
  </si>
  <si>
    <t>15/07/1986</t>
  </si>
  <si>
    <t>23.3.100</t>
  </si>
  <si>
    <t>D3.23.121</t>
  </si>
  <si>
    <t>HOÀNG MINH TUẤN</t>
  </si>
  <si>
    <t>027089000530</t>
  </si>
  <si>
    <t>09/01/1989</t>
  </si>
  <si>
    <t>23.3.101</t>
  </si>
  <si>
    <t>D3.23.15</t>
  </si>
  <si>
    <t>CHU THỊ TUYẾT</t>
  </si>
  <si>
    <t>035183014376</t>
  </si>
  <si>
    <t>19/07/1983</t>
  </si>
  <si>
    <t>23.3.102</t>
  </si>
  <si>
    <t>D3.23.72</t>
  </si>
  <si>
    <t>MANHICA VALTER VASCO</t>
  </si>
  <si>
    <t>AB1142874</t>
  </si>
  <si>
    <t>10/10/1993</t>
  </si>
  <si>
    <t>MÔ DĂM BÍCH</t>
  </si>
  <si>
    <t>NN</t>
  </si>
  <si>
    <t>23.3.103</t>
  </si>
  <si>
    <t>D3.23.47</t>
  </si>
  <si>
    <t>ĐỖ THỊ YẾN</t>
  </si>
  <si>
    <t>036182012183</t>
  </si>
  <si>
    <t>20/07/1982</t>
  </si>
  <si>
    <t>23.3.104</t>
  </si>
  <si>
    <t>D3.23.101</t>
  </si>
  <si>
    <t>NGUYỄN THỊ MINH HUỆ</t>
  </si>
  <si>
    <t>034193001339</t>
  </si>
  <si>
    <t>02/05/1993</t>
  </si>
  <si>
    <t>Quản trị kinh doanh</t>
  </si>
  <si>
    <t>23.3.105</t>
  </si>
  <si>
    <t>D3.23.86</t>
  </si>
  <si>
    <t>BÙI NGỌC BÍCH</t>
  </si>
  <si>
    <t>040199015373</t>
  </si>
  <si>
    <t>18/05/1999</t>
  </si>
  <si>
    <t>THU Y</t>
  </si>
  <si>
    <t>Thú y</t>
  </si>
  <si>
    <t>THU Y1</t>
  </si>
  <si>
    <t>23.3.106</t>
  </si>
  <si>
    <t>D3.23.98</t>
  </si>
  <si>
    <t>NGUYỄN TIẾN DŨNG</t>
  </si>
  <si>
    <t>001200024951</t>
  </si>
  <si>
    <t>14/04/2000</t>
  </si>
  <si>
    <t>HÀ TÂY</t>
  </si>
  <si>
    <t>23.3.107</t>
  </si>
  <si>
    <t>D3.23.66</t>
  </si>
  <si>
    <t>LÊ KHẮC DUY</t>
  </si>
  <si>
    <t>001098018089</t>
  </si>
  <si>
    <t>15/09/1998</t>
  </si>
  <si>
    <t>23.3.108</t>
  </si>
  <si>
    <t>D3.23.60</t>
  </si>
  <si>
    <t>NGUYỄN HỮU HẢI</t>
  </si>
  <si>
    <t>001097001341</t>
  </si>
  <si>
    <t>19/02/1997</t>
  </si>
  <si>
    <t>23.3.109</t>
  </si>
  <si>
    <t>D3.23.93</t>
  </si>
  <si>
    <t>042195005439</t>
  </si>
  <si>
    <t>26/09/1995</t>
  </si>
  <si>
    <t>23.3.110</t>
  </si>
  <si>
    <t>D3.23.91</t>
  </si>
  <si>
    <t>NGUYỄN THỊ TRÀ MY</t>
  </si>
  <si>
    <t>030196008944</t>
  </si>
  <si>
    <t>15/11/1996</t>
  </si>
  <si>
    <t>THU Y2</t>
  </si>
  <si>
    <t>23.3.111</t>
  </si>
  <si>
    <t>D3.23.63</t>
  </si>
  <si>
    <t>LÊ THỊ NGUYỆT</t>
  </si>
  <si>
    <t>001198017377</t>
  </si>
  <si>
    <t>04/04/1998</t>
  </si>
  <si>
    <t>23.3.112</t>
  </si>
  <si>
    <t>D3.23.92</t>
  </si>
  <si>
    <t>VŨ THỊ PHƯƠNG</t>
  </si>
  <si>
    <t>033199000011</t>
  </si>
  <si>
    <t>26/09/1999</t>
  </si>
  <si>
    <t>23.3.113</t>
  </si>
  <si>
    <t>D3.23.87</t>
  </si>
  <si>
    <t>HÀ MINH TUẤN</t>
  </si>
  <si>
    <t>017098003548</t>
  </si>
  <si>
    <t>20/05/1998</t>
  </si>
  <si>
    <t>23.3.114</t>
  </si>
  <si>
    <t>D3.23.73</t>
  </si>
  <si>
    <t>VŨ HẢI YẾN</t>
  </si>
  <si>
    <t>034199009196</t>
  </si>
  <si>
    <t>25/04/1999</t>
  </si>
  <si>
    <r>
      <t xml:space="preserve">DANH SÁCH THÍ SINH TRÚNG TUYỂN ĐÀO TẠO TRÌNH ĐỘ THẠC SĨ ĐỢT 3 NĂM 2023
- HÌNH THỨC ĐÀO TẠO: CHÍNH QUY
</t>
    </r>
    <r>
      <rPr>
        <i/>
        <sz val="14"/>
        <color theme="1"/>
        <rFont val="Times New Roman"/>
        <family val="1"/>
      </rPr>
      <t>(Kèm theo Quyết định số 4898/QĐ-HVN ngày 30/08/2023 của Chủ tịch HĐTS đào tạo trình độ thạc sĩ năm 2023)</t>
    </r>
  </si>
  <si>
    <t>23.2.01</t>
  </si>
  <si>
    <t>D2.23.11</t>
  </si>
  <si>
    <t>TĂNG NAM PHƯƠNG</t>
  </si>
  <si>
    <t>27/01/2000</t>
  </si>
  <si>
    <t>ND301</t>
  </si>
  <si>
    <t>ND304</t>
  </si>
  <si>
    <t>019300009922</t>
  </si>
  <si>
    <t>23.2.02</t>
  </si>
  <si>
    <t>D2.23.02</t>
  </si>
  <si>
    <t>NGUYỄN HỮU ĐỨC THỊNH</t>
  </si>
  <si>
    <t>22/01/2000</t>
  </si>
  <si>
    <t>001200028147</t>
  </si>
  <si>
    <t>23.2.03</t>
  </si>
  <si>
    <t>D2.23.38</t>
  </si>
  <si>
    <t>HOÀNG LÂM TÙNG</t>
  </si>
  <si>
    <t>13/10/2000</t>
  </si>
  <si>
    <t>030200003260</t>
  </si>
  <si>
    <t>23.2.04</t>
  </si>
  <si>
    <t>D2.23.06</t>
  </si>
  <si>
    <t>KHUẤT TUẤN ANH</t>
  </si>
  <si>
    <t>01/11/1999</t>
  </si>
  <si>
    <t>001099015543</t>
  </si>
  <si>
    <t>23.2.05</t>
  </si>
  <si>
    <t>D2.23.34</t>
  </si>
  <si>
    <t>VŨ TUẤN MINH</t>
  </si>
  <si>
    <t>01/04/2000</t>
  </si>
  <si>
    <t>037200003568</t>
  </si>
  <si>
    <t>23.2.06</t>
  </si>
  <si>
    <t>D2.23.15</t>
  </si>
  <si>
    <t>NGUYỄN VIỆT HOÀNG</t>
  </si>
  <si>
    <t>06/08/1999</t>
  </si>
  <si>
    <t>ND302</t>
  </si>
  <si>
    <t>025099000250</t>
  </si>
  <si>
    <t>23.2.07</t>
  </si>
  <si>
    <t>D2.23.39</t>
  </si>
  <si>
    <t>NGUYỄN VĂN KIÊN</t>
  </si>
  <si>
    <t>02/01/1999</t>
  </si>
  <si>
    <t>001099015168</t>
  </si>
  <si>
    <t>23.2.08</t>
  </si>
  <si>
    <t>D2.23.25</t>
  </si>
  <si>
    <t>NGUYỄN THỊ ÁNH LINH</t>
  </si>
  <si>
    <t>28/09/1997</t>
  </si>
  <si>
    <t xml:space="preserve">038197021633 </t>
  </si>
  <si>
    <t>23.2.09</t>
  </si>
  <si>
    <t>D2.23.16</t>
  </si>
  <si>
    <t>LÊ THỊ MỸ NINH</t>
  </si>
  <si>
    <t>16/12/1998</t>
  </si>
  <si>
    <t>001198016882</t>
  </si>
  <si>
    <t>23.2.10</t>
  </si>
  <si>
    <t>D2.23.14</t>
  </si>
  <si>
    <t>NGUYỄN VIỆT TÙNG</t>
  </si>
  <si>
    <t>24/09/1999</t>
  </si>
  <si>
    <t>025099011244</t>
  </si>
  <si>
    <t>23.2.12</t>
  </si>
  <si>
    <t>D2.23.10</t>
  </si>
  <si>
    <t>NGUYỄN VĂN HẢI</t>
  </si>
  <si>
    <t>07/11/1999</t>
  </si>
  <si>
    <t>001099027528</t>
  </si>
  <si>
    <t>23.2.13</t>
  </si>
  <si>
    <t>D2.23.24</t>
  </si>
  <si>
    <t>LƯƠNG VIỆT HOÀNG</t>
  </si>
  <si>
    <t>04/12/2000</t>
  </si>
  <si>
    <t>034200006778</t>
  </si>
  <si>
    <t>23.2.14</t>
  </si>
  <si>
    <t>D2.23.09</t>
  </si>
  <si>
    <t>NGUYỄN THÁI TUẤN</t>
  </si>
  <si>
    <t>14/10/2000</t>
  </si>
  <si>
    <t>ND303</t>
  </si>
  <si>
    <t>001200046605</t>
  </si>
  <si>
    <t>23.2.15</t>
  </si>
  <si>
    <t>D2.23.07</t>
  </si>
  <si>
    <t>TRẦN THỊ NGỌC ÁNH</t>
  </si>
  <si>
    <t>22/11/1999</t>
  </si>
  <si>
    <t>010199008308</t>
  </si>
  <si>
    <t>23.2.16</t>
  </si>
  <si>
    <t>D2.23.35</t>
  </si>
  <si>
    <t>VŨ VĂN DŨNG</t>
  </si>
  <si>
    <t>10/12/1996</t>
  </si>
  <si>
    <t>033096007174</t>
  </si>
  <si>
    <t>23.2.17</t>
  </si>
  <si>
    <t>D2.23.19</t>
  </si>
  <si>
    <t>HOÀNG THỊ MINH HẢI</t>
  </si>
  <si>
    <t>25/09/1999</t>
  </si>
  <si>
    <t>010199000122</t>
  </si>
  <si>
    <t>23.2.18</t>
  </si>
  <si>
    <t>D2.23.20</t>
  </si>
  <si>
    <t>NGUYỄN THỊ THU HUYỀN</t>
  </si>
  <si>
    <t>22/04/1998</t>
  </si>
  <si>
    <t>001198031653</t>
  </si>
  <si>
    <t>TÀY</t>
  </si>
  <si>
    <t>Ngành đăng ký
xét tuyển</t>
  </si>
  <si>
    <t>Mã HV</t>
  </si>
  <si>
    <t>32083001</t>
  </si>
  <si>
    <t>32083002</t>
  </si>
  <si>
    <t>32083003</t>
  </si>
  <si>
    <t>32083004</t>
  </si>
  <si>
    <t>32083005</t>
  </si>
  <si>
    <t>32083006</t>
  </si>
  <si>
    <t>32083007</t>
  </si>
  <si>
    <t>32083008</t>
  </si>
  <si>
    <t>32083009</t>
  </si>
  <si>
    <t>32283010</t>
  </si>
  <si>
    <t>32283011</t>
  </si>
  <si>
    <t>32033012</t>
  </si>
  <si>
    <t>32033013</t>
  </si>
  <si>
    <t>32033014</t>
  </si>
  <si>
    <t>32183015</t>
  </si>
  <si>
    <t>32183016</t>
  </si>
  <si>
    <t>32183017</t>
  </si>
  <si>
    <t>32183018</t>
  </si>
  <si>
    <t>32223019</t>
  </si>
  <si>
    <t>32223020</t>
  </si>
  <si>
    <t>32103021</t>
  </si>
  <si>
    <t>32103022</t>
  </si>
  <si>
    <t>32103023</t>
  </si>
  <si>
    <t>32103024</t>
  </si>
  <si>
    <t>32023025</t>
  </si>
  <si>
    <t>32023026</t>
  </si>
  <si>
    <t>32133027</t>
  </si>
  <si>
    <t>32133028</t>
  </si>
  <si>
    <t>32133029</t>
  </si>
  <si>
    <t>32133030</t>
  </si>
  <si>
    <t>32133031</t>
  </si>
  <si>
    <t>32133032</t>
  </si>
  <si>
    <t>32133033</t>
  </si>
  <si>
    <t>32133034</t>
  </si>
  <si>
    <t>32133035</t>
  </si>
  <si>
    <t>32163036</t>
  </si>
  <si>
    <t>32163037</t>
  </si>
  <si>
    <t>32163038</t>
  </si>
  <si>
    <t>32163039</t>
  </si>
  <si>
    <t>32163040</t>
  </si>
  <si>
    <t>32163041</t>
  </si>
  <si>
    <t>32163042</t>
  </si>
  <si>
    <t>32163043</t>
  </si>
  <si>
    <t>32163044</t>
  </si>
  <si>
    <t>32163045</t>
  </si>
  <si>
    <t>32163046</t>
  </si>
  <si>
    <t>32163047</t>
  </si>
  <si>
    <t>32163048</t>
  </si>
  <si>
    <t>32163049</t>
  </si>
  <si>
    <t>32163050</t>
  </si>
  <si>
    <t>32163051</t>
  </si>
  <si>
    <t>32163052</t>
  </si>
  <si>
    <t>32163053</t>
  </si>
  <si>
    <t>32163054</t>
  </si>
  <si>
    <t>32163055</t>
  </si>
  <si>
    <t>32163056</t>
  </si>
  <si>
    <t>32163057</t>
  </si>
  <si>
    <t>32163058</t>
  </si>
  <si>
    <t>32163059</t>
  </si>
  <si>
    <t>32163060</t>
  </si>
  <si>
    <t>32163061</t>
  </si>
  <si>
    <t>32163062</t>
  </si>
  <si>
    <t>32163063</t>
  </si>
  <si>
    <t>32163064</t>
  </si>
  <si>
    <t>32163065</t>
  </si>
  <si>
    <t>32163066</t>
  </si>
  <si>
    <t>32163067</t>
  </si>
  <si>
    <t>32163068</t>
  </si>
  <si>
    <t>32163069</t>
  </si>
  <si>
    <t>32163070</t>
  </si>
  <si>
    <t>32163071</t>
  </si>
  <si>
    <t>32163072</t>
  </si>
  <si>
    <t>32163073</t>
  </si>
  <si>
    <t>32163074</t>
  </si>
  <si>
    <t>32163075</t>
  </si>
  <si>
    <t>32163076</t>
  </si>
  <si>
    <t>32163077</t>
  </si>
  <si>
    <t>32163078</t>
  </si>
  <si>
    <t>32163079</t>
  </si>
  <si>
    <t>32163080</t>
  </si>
  <si>
    <t>32163081</t>
  </si>
  <si>
    <t>32163082</t>
  </si>
  <si>
    <t>32163083</t>
  </si>
  <si>
    <t>32163084</t>
  </si>
  <si>
    <t>32163085</t>
  </si>
  <si>
    <t>32163086</t>
  </si>
  <si>
    <t>32163087</t>
  </si>
  <si>
    <t>32163088</t>
  </si>
  <si>
    <t>32163089</t>
  </si>
  <si>
    <t>32163090</t>
  </si>
  <si>
    <t>32163091</t>
  </si>
  <si>
    <t>32163092</t>
  </si>
  <si>
    <t>32163093</t>
  </si>
  <si>
    <t>32163094</t>
  </si>
  <si>
    <t>32163095</t>
  </si>
  <si>
    <t>32163096</t>
  </si>
  <si>
    <t>32163097</t>
  </si>
  <si>
    <t>32163098</t>
  </si>
  <si>
    <t>32163099</t>
  </si>
  <si>
    <t>32163100</t>
  </si>
  <si>
    <t>32163101</t>
  </si>
  <si>
    <t>32163102</t>
  </si>
  <si>
    <t>32163103</t>
  </si>
  <si>
    <t>32163104</t>
  </si>
  <si>
    <t>32163105</t>
  </si>
  <si>
    <t>32163106</t>
  </si>
  <si>
    <t>32163107</t>
  </si>
  <si>
    <t>32163108</t>
  </si>
  <si>
    <t>32163109</t>
  </si>
  <si>
    <t>32163110</t>
  </si>
  <si>
    <t>32163111</t>
  </si>
  <si>
    <t>32163112</t>
  </si>
  <si>
    <t>32163113</t>
  </si>
  <si>
    <t>32163114</t>
  </si>
  <si>
    <t>32163115</t>
  </si>
  <si>
    <t>32113116</t>
  </si>
  <si>
    <t>32113117</t>
  </si>
  <si>
    <t>32153118</t>
  </si>
  <si>
    <t>32153119</t>
  </si>
  <si>
    <t>32153120</t>
  </si>
  <si>
    <t>32153121</t>
  </si>
  <si>
    <t>32153122</t>
  </si>
  <si>
    <t>32153123</t>
  </si>
  <si>
    <t>32153124</t>
  </si>
  <si>
    <t>32153125</t>
  </si>
  <si>
    <t>32153126</t>
  </si>
  <si>
    <t>32153127</t>
  </si>
  <si>
    <t>32153128</t>
  </si>
  <si>
    <t>32153129</t>
  </si>
  <si>
    <t>32153130</t>
  </si>
  <si>
    <t>32153131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</si>
</sst>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indexed="6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/>
    </xf>
    <xf numFmtId="49" fontId="1" fillId="0" borderId="1" xfId="0" quotePrefix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xet%20tuyen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ds xt"/>
      <sheetName val="in dan"/>
      <sheetName val="bảng thxt"/>
      <sheetName val="Sheet1"/>
      <sheetName val="Sheet3"/>
      <sheetName val="Sheet2"/>
      <sheetName val="Sheet7"/>
    </sheetNames>
    <sheetDataSet>
      <sheetData sheetId="0">
        <row r="5">
          <cell r="F5" t="str">
            <v>QLKT1</v>
          </cell>
          <cell r="G5" t="str">
            <v>ND303</v>
          </cell>
          <cell r="H5" t="str">
            <v>QLKT1</v>
          </cell>
          <cell r="I5" t="str">
            <v>ND302</v>
          </cell>
        </row>
        <row r="6">
          <cell r="F6" t="str">
            <v>BVTV1</v>
          </cell>
          <cell r="G6" t="str">
            <v>ND303</v>
          </cell>
          <cell r="H6" t="str">
            <v>BVTV1</v>
          </cell>
          <cell r="I6" t="str">
            <v>ND302</v>
          </cell>
        </row>
        <row r="7">
          <cell r="F7" t="str">
            <v>KE</v>
          </cell>
          <cell r="G7" t="str">
            <v>ND303</v>
          </cell>
          <cell r="H7" t="str">
            <v>KE</v>
          </cell>
          <cell r="I7" t="str">
            <v>ND302</v>
          </cell>
        </row>
        <row r="8">
          <cell r="F8" t="str">
            <v>QLKT2</v>
          </cell>
          <cell r="G8" t="str">
            <v>ND305</v>
          </cell>
          <cell r="H8" t="str">
            <v>QLKT2</v>
          </cell>
          <cell r="I8" t="str">
            <v>ND304</v>
          </cell>
        </row>
        <row r="9">
          <cell r="F9" t="str">
            <v>BVTV2</v>
          </cell>
          <cell r="G9" t="str">
            <v>ND305</v>
          </cell>
          <cell r="H9" t="str">
            <v>BVTV2</v>
          </cell>
          <cell r="I9" t="str">
            <v>ND304</v>
          </cell>
        </row>
        <row r="10">
          <cell r="F10" t="str">
            <v>QTKD</v>
          </cell>
          <cell r="G10" t="str">
            <v>ND305</v>
          </cell>
          <cell r="H10" t="str">
            <v>QTKD</v>
          </cell>
          <cell r="I10" t="str">
            <v>ND304</v>
          </cell>
        </row>
        <row r="11">
          <cell r="F11" t="str">
            <v>QLKT3</v>
          </cell>
          <cell r="G11" t="str">
            <v>ND306</v>
          </cell>
          <cell r="H11" t="str">
            <v>QLKT3</v>
          </cell>
          <cell r="I11" t="str">
            <v>ND304</v>
          </cell>
        </row>
        <row r="12">
          <cell r="F12" t="str">
            <v>CNSH</v>
          </cell>
          <cell r="G12" t="str">
            <v>ND306</v>
          </cell>
          <cell r="H12" t="str">
            <v>CNSH</v>
          </cell>
          <cell r="I12" t="str">
            <v>ND304</v>
          </cell>
        </row>
        <row r="13">
          <cell r="F13" t="str">
            <v>CNTP</v>
          </cell>
          <cell r="G13" t="str">
            <v>ND306</v>
          </cell>
          <cell r="H13" t="str">
            <v>CNTP</v>
          </cell>
          <cell r="I13" t="str">
            <v>ND304</v>
          </cell>
        </row>
        <row r="14">
          <cell r="F14" t="str">
            <v>QLKT4</v>
          </cell>
          <cell r="G14" t="str">
            <v>ND402</v>
          </cell>
          <cell r="H14" t="str">
            <v>QLKT4</v>
          </cell>
          <cell r="I14" t="str">
            <v>ND401</v>
          </cell>
        </row>
        <row r="15">
          <cell r="F15" t="str">
            <v>CNTY</v>
          </cell>
          <cell r="G15" t="str">
            <v>ND402</v>
          </cell>
          <cell r="H15" t="str">
            <v>CNTY</v>
          </cell>
          <cell r="I15" t="str">
            <v>ND401</v>
          </cell>
        </row>
        <row r="16">
          <cell r="F16" t="str">
            <v>NTTS</v>
          </cell>
          <cell r="G16" t="str">
            <v>ND402</v>
          </cell>
          <cell r="H16" t="str">
            <v>NTTS</v>
          </cell>
          <cell r="I16" t="str">
            <v>ND401</v>
          </cell>
        </row>
        <row r="17">
          <cell r="F17" t="str">
            <v>QLKT5</v>
          </cell>
          <cell r="G17" t="str">
            <v>ND403</v>
          </cell>
          <cell r="H17" t="str">
            <v>QLKT5</v>
          </cell>
          <cell r="I17" t="str">
            <v>ND401</v>
          </cell>
        </row>
        <row r="18">
          <cell r="F18" t="str">
            <v>QLDD</v>
          </cell>
          <cell r="G18" t="str">
            <v>ND403</v>
          </cell>
          <cell r="H18" t="str">
            <v>QLDD</v>
          </cell>
          <cell r="I18" t="str">
            <v>ND401</v>
          </cell>
        </row>
        <row r="19">
          <cell r="F19" t="str">
            <v>QLKT6</v>
          </cell>
          <cell r="G19" t="str">
            <v>ND405</v>
          </cell>
          <cell r="H19" t="str">
            <v>QLKT6</v>
          </cell>
          <cell r="I19" t="str">
            <v>ND404</v>
          </cell>
        </row>
        <row r="20">
          <cell r="F20" t="str">
            <v>KHCT</v>
          </cell>
          <cell r="G20" t="str">
            <v>ND405</v>
          </cell>
          <cell r="H20" t="str">
            <v>KHCT</v>
          </cell>
          <cell r="I20" t="str">
            <v>ND404</v>
          </cell>
        </row>
        <row r="21">
          <cell r="F21" t="str">
            <v>THU Y1</v>
          </cell>
          <cell r="G21" t="str">
            <v>ND406</v>
          </cell>
          <cell r="H21" t="str">
            <v>THU Y 1</v>
          </cell>
          <cell r="I21" t="str">
            <v>ND404</v>
          </cell>
        </row>
        <row r="22">
          <cell r="F22" t="str">
            <v>THU Y2</v>
          </cell>
          <cell r="G22" t="str">
            <v>ND406</v>
          </cell>
          <cell r="H22" t="str">
            <v>THU Y 2</v>
          </cell>
          <cell r="I22" t="str">
            <v>ND404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34"/>
  <sheetViews>
    <sheetView tabSelected="1" workbookViewId="0">
      <selection activeCell="Y1" sqref="Y1:Y1048576"/>
    </sheetView>
  </sheetViews>
  <sheetFormatPr defaultRowHeight="16.5" x14ac:dyDescent="0.25"/>
  <cols>
    <col min="1" max="1" width="5.140625" style="1" bestFit="1" customWidth="1"/>
    <col min="2" max="2" width="10.140625" style="2" bestFit="1" customWidth="1"/>
    <col min="3" max="3" width="11.5703125" style="3" bestFit="1" customWidth="1"/>
    <col min="4" max="4" width="11.85546875" style="4" bestFit="1" customWidth="1"/>
    <col min="5" max="5" width="33.42578125" style="4" bestFit="1" customWidth="1"/>
    <col min="6" max="6" width="25.85546875" style="4" bestFit="1" customWidth="1"/>
    <col min="7" max="7" width="11.42578125" style="5" bestFit="1" customWidth="1"/>
    <col min="8" max="8" width="6.7109375" style="5" bestFit="1" customWidth="1"/>
    <col min="9" max="9" width="18.28515625" style="3" bestFit="1" customWidth="1"/>
    <col min="10" max="10" width="13" style="6" bestFit="1" customWidth="1"/>
    <col min="11" max="11" width="18.28515625" style="3" bestFit="1" customWidth="1"/>
    <col min="12" max="12" width="10.42578125" style="3" bestFit="1" customWidth="1"/>
    <col min="13" max="13" width="9.28515625" style="3" bestFit="1" customWidth="1"/>
    <col min="14" max="14" width="18.28515625" style="3" bestFit="1" customWidth="1"/>
    <col min="15" max="15" width="22.5703125" style="3" bestFit="1" customWidth="1"/>
    <col min="16" max="16" width="10.28515625" style="6" bestFit="1" customWidth="1"/>
    <col min="17" max="17" width="12.28515625" style="6" bestFit="1" customWidth="1"/>
    <col min="18" max="18" width="8.5703125" style="1" bestFit="1" customWidth="1"/>
    <col min="19" max="19" width="4.42578125" style="1" bestFit="1" customWidth="1"/>
    <col min="20" max="20" width="7.5703125" style="1" bestFit="1" customWidth="1"/>
    <col min="21" max="21" width="7.5703125" style="1" customWidth="1"/>
    <col min="22" max="22" width="6.5703125" style="1" bestFit="1" customWidth="1"/>
    <col min="23" max="23" width="12.85546875" style="1" customWidth="1"/>
    <col min="24" max="24" width="11.5703125" bestFit="1" customWidth="1"/>
  </cols>
  <sheetData>
    <row r="1" spans="1:243" s="6" customFormat="1" ht="18.75" x14ac:dyDescent="0.25">
      <c r="A1" s="35" t="s">
        <v>653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9"/>
      <c r="Z1" s="9"/>
      <c r="AA1" s="18"/>
      <c r="AB1" s="18"/>
      <c r="AC1" s="18"/>
      <c r="AD1" s="18"/>
      <c r="AE1" s="18"/>
      <c r="AF1" s="18"/>
      <c r="AG1" s="18"/>
      <c r="AH1" s="18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</row>
    <row r="3" spans="1:243" ht="33" x14ac:dyDescent="0.25">
      <c r="A3" s="7" t="s">
        <v>0</v>
      </c>
      <c r="B3" s="8" t="s">
        <v>1</v>
      </c>
      <c r="C3" s="20" t="s">
        <v>745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744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20" t="s">
        <v>20</v>
      </c>
      <c r="X3" s="20" t="s">
        <v>745</v>
      </c>
    </row>
    <row r="4" spans="1:243" x14ac:dyDescent="0.25">
      <c r="A4" s="10">
        <v>1</v>
      </c>
      <c r="B4" s="11" t="s">
        <v>21</v>
      </c>
      <c r="C4" s="10" t="s">
        <v>746</v>
      </c>
      <c r="D4" s="10" t="s">
        <v>22</v>
      </c>
      <c r="E4" s="12" t="s">
        <v>23</v>
      </c>
      <c r="F4" s="13" t="str">
        <f t="shared" ref="F4:F35" si="0">LEFT(E4,LEN(E4)-LEN(G4))</f>
        <v xml:space="preserve">HOÀNG DUY </v>
      </c>
      <c r="G4" s="13" t="str">
        <f t="shared" ref="G4:G35" si="1">IF(ISERROR(FIND(" ",TRIM(E4),1)),"",RIGHT(TRIM(E4),LEN(TRIM(E4)) -FIND("#",SUBSTITUTE(TRIM(E4)," ","#",LEN(TRIM(E4))-LEN(SUBSTITUTE(TRIM(E4)," ",""))))))</f>
        <v>BÁCH</v>
      </c>
      <c r="H4" s="10" t="s">
        <v>24</v>
      </c>
      <c r="I4" s="14" t="s">
        <v>25</v>
      </c>
      <c r="J4" s="10" t="s">
        <v>26</v>
      </c>
      <c r="K4" s="10" t="s">
        <v>27</v>
      </c>
      <c r="L4" s="10" t="s">
        <v>743</v>
      </c>
      <c r="M4" s="12" t="s">
        <v>10</v>
      </c>
      <c r="N4" s="10" t="s">
        <v>29</v>
      </c>
      <c r="O4" s="15" t="s">
        <v>30</v>
      </c>
      <c r="P4" s="10" t="s">
        <v>31</v>
      </c>
      <c r="Q4" s="10" t="str">
        <f>VLOOKUP(P4,[1]Sheet4!$F$5:$I$22,2,0)</f>
        <v>ND303</v>
      </c>
      <c r="R4" s="10" t="str">
        <f>VLOOKUP(P4,[1]Sheet4!$F$5:$I$22,4,0)</f>
        <v>ND302</v>
      </c>
      <c r="S4" s="10">
        <v>74</v>
      </c>
      <c r="T4" s="10">
        <v>76</v>
      </c>
      <c r="U4" s="10">
        <v>73</v>
      </c>
      <c r="V4" s="34">
        <v>74.3</v>
      </c>
      <c r="W4" s="10" t="s">
        <v>32</v>
      </c>
      <c r="X4" s="10" t="s">
        <v>746</v>
      </c>
    </row>
    <row r="5" spans="1:243" x14ac:dyDescent="0.25">
      <c r="A5" s="10">
        <v>2</v>
      </c>
      <c r="B5" s="11" t="s">
        <v>33</v>
      </c>
      <c r="C5" s="10" t="s">
        <v>747</v>
      </c>
      <c r="D5" s="10" t="s">
        <v>34</v>
      </c>
      <c r="E5" s="12" t="s">
        <v>35</v>
      </c>
      <c r="F5" s="13" t="str">
        <f t="shared" si="0"/>
        <v xml:space="preserve">NGUYỄN THỊ HỒNG </v>
      </c>
      <c r="G5" s="13" t="str">
        <f t="shared" si="1"/>
        <v>BÍCH</v>
      </c>
      <c r="H5" s="10" t="s">
        <v>36</v>
      </c>
      <c r="I5" s="16" t="s">
        <v>37</v>
      </c>
      <c r="J5" s="10" t="s">
        <v>38</v>
      </c>
      <c r="K5" s="10" t="s">
        <v>39</v>
      </c>
      <c r="L5" s="10" t="s">
        <v>28</v>
      </c>
      <c r="M5" s="12"/>
      <c r="N5" s="10" t="s">
        <v>29</v>
      </c>
      <c r="O5" s="15" t="s">
        <v>30</v>
      </c>
      <c r="P5" s="10" t="s">
        <v>31</v>
      </c>
      <c r="Q5" s="10" t="str">
        <f>VLOOKUP(P5,[1]Sheet4!$F$5:$I$22,2,0)</f>
        <v>ND303</v>
      </c>
      <c r="R5" s="10" t="str">
        <f>VLOOKUP(P5,[1]Sheet4!$F$5:$I$22,4,0)</f>
        <v>ND302</v>
      </c>
      <c r="S5" s="10">
        <v>79</v>
      </c>
      <c r="T5" s="10">
        <v>82</v>
      </c>
      <c r="U5" s="10">
        <v>79</v>
      </c>
      <c r="V5" s="34">
        <v>80</v>
      </c>
      <c r="W5" s="10" t="s">
        <v>32</v>
      </c>
      <c r="X5" s="10" t="s">
        <v>747</v>
      </c>
    </row>
    <row r="6" spans="1:243" x14ac:dyDescent="0.25">
      <c r="A6" s="10">
        <v>3</v>
      </c>
      <c r="B6" s="11" t="s">
        <v>40</v>
      </c>
      <c r="C6" s="10" t="s">
        <v>748</v>
      </c>
      <c r="D6" s="10" t="s">
        <v>41</v>
      </c>
      <c r="E6" s="12" t="s">
        <v>42</v>
      </c>
      <c r="F6" s="13" t="str">
        <f t="shared" si="0"/>
        <v xml:space="preserve">LÊ HỮU </v>
      </c>
      <c r="G6" s="13" t="str">
        <f t="shared" si="1"/>
        <v>CHÍ</v>
      </c>
      <c r="H6" s="10" t="s">
        <v>24</v>
      </c>
      <c r="I6" s="14" t="s">
        <v>43</v>
      </c>
      <c r="J6" s="10" t="s">
        <v>44</v>
      </c>
      <c r="K6" s="10" t="s">
        <v>45</v>
      </c>
      <c r="L6" s="10" t="s">
        <v>28</v>
      </c>
      <c r="M6" s="12"/>
      <c r="N6" s="10" t="s">
        <v>29</v>
      </c>
      <c r="O6" s="15" t="s">
        <v>30</v>
      </c>
      <c r="P6" s="10" t="s">
        <v>31</v>
      </c>
      <c r="Q6" s="10" t="str">
        <f>VLOOKUP(P6,[1]Sheet4!$F$5:$I$22,2,0)</f>
        <v>ND303</v>
      </c>
      <c r="R6" s="10" t="str">
        <f>VLOOKUP(P6,[1]Sheet4!$F$5:$I$22,4,0)</f>
        <v>ND302</v>
      </c>
      <c r="S6" s="10">
        <v>80</v>
      </c>
      <c r="T6" s="10">
        <v>81</v>
      </c>
      <c r="U6" s="10">
        <v>80</v>
      </c>
      <c r="V6" s="34">
        <v>80.3</v>
      </c>
      <c r="W6" s="10" t="s">
        <v>32</v>
      </c>
      <c r="X6" s="10" t="s">
        <v>748</v>
      </c>
    </row>
    <row r="7" spans="1:243" x14ac:dyDescent="0.25">
      <c r="A7" s="10">
        <v>4</v>
      </c>
      <c r="B7" s="11" t="s">
        <v>46</v>
      </c>
      <c r="C7" s="10" t="s">
        <v>749</v>
      </c>
      <c r="D7" s="10" t="s">
        <v>47</v>
      </c>
      <c r="E7" s="12" t="s">
        <v>48</v>
      </c>
      <c r="F7" s="13" t="str">
        <f t="shared" si="0"/>
        <v xml:space="preserve">PHẠM ĐĂNG </v>
      </c>
      <c r="G7" s="13" t="str">
        <f t="shared" si="1"/>
        <v>HUY</v>
      </c>
      <c r="H7" s="10" t="s">
        <v>24</v>
      </c>
      <c r="I7" s="16" t="s">
        <v>49</v>
      </c>
      <c r="J7" s="10" t="s">
        <v>50</v>
      </c>
      <c r="K7" s="10" t="s">
        <v>51</v>
      </c>
      <c r="L7" s="10" t="s">
        <v>28</v>
      </c>
      <c r="M7" s="12"/>
      <c r="N7" s="10" t="s">
        <v>29</v>
      </c>
      <c r="O7" s="15" t="s">
        <v>30</v>
      </c>
      <c r="P7" s="10" t="s">
        <v>31</v>
      </c>
      <c r="Q7" s="10" t="str">
        <f>VLOOKUP(P7,[1]Sheet4!$F$5:$I$22,2,0)</f>
        <v>ND303</v>
      </c>
      <c r="R7" s="10" t="str">
        <f>VLOOKUP(P7,[1]Sheet4!$F$5:$I$22,4,0)</f>
        <v>ND302</v>
      </c>
      <c r="S7" s="10">
        <v>73</v>
      </c>
      <c r="T7" s="10">
        <v>76</v>
      </c>
      <c r="U7" s="10">
        <v>73</v>
      </c>
      <c r="V7" s="34">
        <v>74</v>
      </c>
      <c r="W7" s="10" t="s">
        <v>32</v>
      </c>
      <c r="X7" s="10" t="s">
        <v>749</v>
      </c>
    </row>
    <row r="8" spans="1:243" x14ac:dyDescent="0.25">
      <c r="A8" s="10">
        <v>5</v>
      </c>
      <c r="B8" s="11" t="s">
        <v>52</v>
      </c>
      <c r="C8" s="10" t="s">
        <v>750</v>
      </c>
      <c r="D8" s="10" t="s">
        <v>53</v>
      </c>
      <c r="E8" s="12" t="s">
        <v>54</v>
      </c>
      <c r="F8" s="13" t="str">
        <f t="shared" si="0"/>
        <v xml:space="preserve">VI DƯƠNG </v>
      </c>
      <c r="G8" s="13" t="str">
        <f t="shared" si="1"/>
        <v>HUY</v>
      </c>
      <c r="H8" s="10" t="s">
        <v>24</v>
      </c>
      <c r="I8" s="16" t="s">
        <v>55</v>
      </c>
      <c r="J8" s="10" t="s">
        <v>56</v>
      </c>
      <c r="K8" s="10" t="s">
        <v>51</v>
      </c>
      <c r="L8" s="10" t="s">
        <v>28</v>
      </c>
      <c r="M8" s="12"/>
      <c r="N8" s="10" t="s">
        <v>29</v>
      </c>
      <c r="O8" s="15" t="s">
        <v>30</v>
      </c>
      <c r="P8" s="10" t="s">
        <v>31</v>
      </c>
      <c r="Q8" s="10" t="str">
        <f>VLOOKUP(P8,[1]Sheet4!$F$5:$I$22,2,0)</f>
        <v>ND303</v>
      </c>
      <c r="R8" s="10" t="str">
        <f>VLOOKUP(P8,[1]Sheet4!$F$5:$I$22,4,0)</f>
        <v>ND302</v>
      </c>
      <c r="S8" s="10">
        <v>70</v>
      </c>
      <c r="T8" s="10">
        <v>75</v>
      </c>
      <c r="U8" s="10">
        <v>75</v>
      </c>
      <c r="V8" s="34">
        <v>73.3</v>
      </c>
      <c r="W8" s="10" t="s">
        <v>32</v>
      </c>
      <c r="X8" s="10" t="s">
        <v>750</v>
      </c>
    </row>
    <row r="9" spans="1:243" x14ac:dyDescent="0.25">
      <c r="A9" s="10">
        <v>6</v>
      </c>
      <c r="B9" s="11" t="s">
        <v>57</v>
      </c>
      <c r="C9" s="10" t="s">
        <v>751</v>
      </c>
      <c r="D9" s="10" t="s">
        <v>58</v>
      </c>
      <c r="E9" s="12" t="s">
        <v>59</v>
      </c>
      <c r="F9" s="13" t="str">
        <f t="shared" si="0"/>
        <v xml:space="preserve">CHU THỊ </v>
      </c>
      <c r="G9" s="13" t="str">
        <f t="shared" si="1"/>
        <v>LINH</v>
      </c>
      <c r="H9" s="10" t="s">
        <v>36</v>
      </c>
      <c r="I9" s="14" t="s">
        <v>60</v>
      </c>
      <c r="J9" s="10" t="s">
        <v>61</v>
      </c>
      <c r="K9" s="10" t="s">
        <v>62</v>
      </c>
      <c r="L9" s="10" t="s">
        <v>28</v>
      </c>
      <c r="M9" s="12"/>
      <c r="N9" s="10" t="s">
        <v>29</v>
      </c>
      <c r="O9" s="15" t="s">
        <v>30</v>
      </c>
      <c r="P9" s="10" t="s">
        <v>63</v>
      </c>
      <c r="Q9" s="10" t="str">
        <f>VLOOKUP(P9,[1]Sheet4!$F$5:$I$22,2,0)</f>
        <v>ND305</v>
      </c>
      <c r="R9" s="10" t="str">
        <f>VLOOKUP(P9,[1]Sheet4!$F$5:$I$22,4,0)</f>
        <v>ND304</v>
      </c>
      <c r="S9" s="10">
        <v>88</v>
      </c>
      <c r="T9" s="10">
        <v>86</v>
      </c>
      <c r="U9" s="10">
        <v>89</v>
      </c>
      <c r="V9" s="34">
        <v>87.7</v>
      </c>
      <c r="W9" s="10" t="s">
        <v>32</v>
      </c>
      <c r="X9" s="10" t="s">
        <v>751</v>
      </c>
    </row>
    <row r="10" spans="1:243" x14ac:dyDescent="0.25">
      <c r="A10" s="10">
        <v>7</v>
      </c>
      <c r="B10" s="11" t="s">
        <v>64</v>
      </c>
      <c r="C10" s="10" t="s">
        <v>752</v>
      </c>
      <c r="D10" s="10" t="s">
        <v>65</v>
      </c>
      <c r="E10" s="12" t="s">
        <v>66</v>
      </c>
      <c r="F10" s="13" t="str">
        <f t="shared" si="0"/>
        <v xml:space="preserve">DƯƠNG THẾ </v>
      </c>
      <c r="G10" s="13" t="str">
        <f t="shared" si="1"/>
        <v>QUÂN</v>
      </c>
      <c r="H10" s="10" t="s">
        <v>24</v>
      </c>
      <c r="I10" s="16" t="s">
        <v>67</v>
      </c>
      <c r="J10" s="10" t="s">
        <v>68</v>
      </c>
      <c r="K10" s="10" t="s">
        <v>69</v>
      </c>
      <c r="L10" s="10" t="s">
        <v>28</v>
      </c>
      <c r="M10" s="12"/>
      <c r="N10" s="10" t="s">
        <v>29</v>
      </c>
      <c r="O10" s="15" t="s">
        <v>30</v>
      </c>
      <c r="P10" s="10" t="s">
        <v>63</v>
      </c>
      <c r="Q10" s="10" t="str">
        <f>VLOOKUP(P10,[1]Sheet4!$F$5:$I$22,2,0)</f>
        <v>ND305</v>
      </c>
      <c r="R10" s="10" t="str">
        <f>VLOOKUP(P10,[1]Sheet4!$F$5:$I$22,4,0)</f>
        <v>ND304</v>
      </c>
      <c r="S10" s="10">
        <v>97</v>
      </c>
      <c r="T10" s="10">
        <v>93</v>
      </c>
      <c r="U10" s="10">
        <v>92</v>
      </c>
      <c r="V10" s="34">
        <v>94</v>
      </c>
      <c r="W10" s="10" t="s">
        <v>32</v>
      </c>
      <c r="X10" s="10" t="s">
        <v>752</v>
      </c>
    </row>
    <row r="11" spans="1:243" x14ac:dyDescent="0.25">
      <c r="A11" s="10">
        <v>8</v>
      </c>
      <c r="B11" s="11" t="s">
        <v>70</v>
      </c>
      <c r="C11" s="10" t="s">
        <v>753</v>
      </c>
      <c r="D11" s="10" t="s">
        <v>71</v>
      </c>
      <c r="E11" s="12" t="s">
        <v>72</v>
      </c>
      <c r="F11" s="13" t="str">
        <f t="shared" si="0"/>
        <v xml:space="preserve">LƯƠNG VĂN </v>
      </c>
      <c r="G11" s="13" t="str">
        <f t="shared" si="1"/>
        <v>SƠN</v>
      </c>
      <c r="H11" s="10" t="s">
        <v>24</v>
      </c>
      <c r="I11" s="14" t="s">
        <v>73</v>
      </c>
      <c r="J11" s="10" t="s">
        <v>74</v>
      </c>
      <c r="K11" s="10" t="s">
        <v>75</v>
      </c>
      <c r="L11" s="10" t="s">
        <v>28</v>
      </c>
      <c r="M11" s="12"/>
      <c r="N11" s="10" t="s">
        <v>29</v>
      </c>
      <c r="O11" s="15" t="s">
        <v>30</v>
      </c>
      <c r="P11" s="10" t="s">
        <v>63</v>
      </c>
      <c r="Q11" s="10" t="str">
        <f>VLOOKUP(P11,[1]Sheet4!$F$5:$I$22,2,0)</f>
        <v>ND305</v>
      </c>
      <c r="R11" s="10" t="str">
        <f>VLOOKUP(P11,[1]Sheet4!$F$5:$I$22,4,0)</f>
        <v>ND304</v>
      </c>
      <c r="S11" s="10">
        <v>80</v>
      </c>
      <c r="T11" s="10">
        <v>84</v>
      </c>
      <c r="U11" s="10">
        <v>82</v>
      </c>
      <c r="V11" s="34">
        <v>82</v>
      </c>
      <c r="W11" s="10" t="s">
        <v>32</v>
      </c>
      <c r="X11" s="10" t="s">
        <v>753</v>
      </c>
    </row>
    <row r="12" spans="1:243" x14ac:dyDescent="0.25">
      <c r="A12" s="10">
        <v>9</v>
      </c>
      <c r="B12" s="11" t="s">
        <v>76</v>
      </c>
      <c r="C12" s="10" t="s">
        <v>754</v>
      </c>
      <c r="D12" s="10" t="s">
        <v>77</v>
      </c>
      <c r="E12" s="12" t="s">
        <v>78</v>
      </c>
      <c r="F12" s="13" t="str">
        <f t="shared" si="0"/>
        <v xml:space="preserve">PHẠM THỊ MINH </v>
      </c>
      <c r="G12" s="13" t="str">
        <f t="shared" si="1"/>
        <v>THU</v>
      </c>
      <c r="H12" s="10" t="s">
        <v>36</v>
      </c>
      <c r="I12" s="16" t="s">
        <v>79</v>
      </c>
      <c r="J12" s="10" t="s">
        <v>80</v>
      </c>
      <c r="K12" s="10" t="s">
        <v>51</v>
      </c>
      <c r="L12" s="10" t="s">
        <v>28</v>
      </c>
      <c r="M12" s="12"/>
      <c r="N12" s="10" t="s">
        <v>29</v>
      </c>
      <c r="O12" s="15" t="s">
        <v>30</v>
      </c>
      <c r="P12" s="10" t="s">
        <v>63</v>
      </c>
      <c r="Q12" s="10" t="str">
        <f>VLOOKUP(P12,[1]Sheet4!$F$5:$I$22,2,0)</f>
        <v>ND305</v>
      </c>
      <c r="R12" s="10" t="str">
        <f>VLOOKUP(P12,[1]Sheet4!$F$5:$I$22,4,0)</f>
        <v>ND304</v>
      </c>
      <c r="S12" s="10">
        <v>97</v>
      </c>
      <c r="T12" s="10">
        <v>95</v>
      </c>
      <c r="U12" s="10">
        <v>92</v>
      </c>
      <c r="V12" s="34">
        <v>94.7</v>
      </c>
      <c r="W12" s="10" t="s">
        <v>32</v>
      </c>
      <c r="X12" s="10" t="s">
        <v>754</v>
      </c>
    </row>
    <row r="13" spans="1:243" x14ac:dyDescent="0.25">
      <c r="A13" s="10">
        <v>10</v>
      </c>
      <c r="B13" s="21" t="s">
        <v>671</v>
      </c>
      <c r="C13" s="10" t="s">
        <v>755</v>
      </c>
      <c r="D13" s="22" t="s">
        <v>672</v>
      </c>
      <c r="E13" s="23" t="s">
        <v>673</v>
      </c>
      <c r="F13" s="24" t="str">
        <f t="shared" si="0"/>
        <v xml:space="preserve">KHUẤT TUẤN </v>
      </c>
      <c r="G13" s="24" t="str">
        <f t="shared" si="1"/>
        <v>ANH</v>
      </c>
      <c r="H13" s="22" t="s">
        <v>24</v>
      </c>
      <c r="I13" s="28" t="s">
        <v>675</v>
      </c>
      <c r="J13" s="25" t="s">
        <v>674</v>
      </c>
      <c r="K13" s="22" t="s">
        <v>86</v>
      </c>
      <c r="L13" s="22" t="s">
        <v>28</v>
      </c>
      <c r="M13" s="23"/>
      <c r="N13" s="22" t="s">
        <v>117</v>
      </c>
      <c r="O13" s="26" t="s">
        <v>118</v>
      </c>
      <c r="P13" s="22" t="s">
        <v>117</v>
      </c>
      <c r="Q13" s="26" t="s">
        <v>658</v>
      </c>
      <c r="R13" s="26" t="s">
        <v>659</v>
      </c>
      <c r="S13" s="15">
        <v>79</v>
      </c>
      <c r="T13" s="15">
        <v>88</v>
      </c>
      <c r="U13" s="15">
        <v>84</v>
      </c>
      <c r="V13" s="27">
        <f>ROUND(SUM(S13:U13)/3,1)</f>
        <v>83.7</v>
      </c>
      <c r="W13" s="29" t="s">
        <v>32</v>
      </c>
      <c r="X13" s="10" t="s">
        <v>755</v>
      </c>
    </row>
    <row r="14" spans="1:243" x14ac:dyDescent="0.25">
      <c r="A14" s="10">
        <v>11</v>
      </c>
      <c r="B14" s="11" t="s">
        <v>111</v>
      </c>
      <c r="C14" s="10" t="s">
        <v>756</v>
      </c>
      <c r="D14" s="10" t="s">
        <v>112</v>
      </c>
      <c r="E14" s="12" t="s">
        <v>113</v>
      </c>
      <c r="F14" s="13" t="str">
        <f t="shared" si="0"/>
        <v xml:space="preserve">VŨ TRỌNG </v>
      </c>
      <c r="G14" s="13" t="str">
        <f t="shared" si="1"/>
        <v>TÌNH</v>
      </c>
      <c r="H14" s="10" t="s">
        <v>24</v>
      </c>
      <c r="I14" s="16" t="s">
        <v>114</v>
      </c>
      <c r="J14" s="10" t="s">
        <v>115</v>
      </c>
      <c r="K14" s="10" t="s">
        <v>116</v>
      </c>
      <c r="L14" s="10" t="s">
        <v>28</v>
      </c>
      <c r="M14" s="12"/>
      <c r="N14" s="10" t="s">
        <v>117</v>
      </c>
      <c r="O14" s="15" t="s">
        <v>118</v>
      </c>
      <c r="P14" s="10" t="s">
        <v>117</v>
      </c>
      <c r="Q14" s="10" t="str">
        <f>VLOOKUP(P14,[1]Sheet4!$F$5:$I$22,2,0)</f>
        <v>ND402</v>
      </c>
      <c r="R14" s="10" t="str">
        <f>VLOOKUP(P14,[1]Sheet4!$F$5:$I$22,4,0)</f>
        <v>ND401</v>
      </c>
      <c r="S14" s="10">
        <v>81</v>
      </c>
      <c r="T14" s="10">
        <v>86</v>
      </c>
      <c r="U14" s="10">
        <v>84</v>
      </c>
      <c r="V14" s="34">
        <v>83.7</v>
      </c>
      <c r="W14" s="10" t="s">
        <v>32</v>
      </c>
      <c r="X14" s="10" t="s">
        <v>756</v>
      </c>
    </row>
    <row r="15" spans="1:243" x14ac:dyDescent="0.25">
      <c r="A15" s="10">
        <v>12</v>
      </c>
      <c r="B15" s="11" t="s">
        <v>81</v>
      </c>
      <c r="C15" s="10" t="s">
        <v>757</v>
      </c>
      <c r="D15" s="10" t="s">
        <v>82</v>
      </c>
      <c r="E15" s="12" t="s">
        <v>83</v>
      </c>
      <c r="F15" s="13" t="str">
        <f t="shared" si="0"/>
        <v xml:space="preserve">VŨ HƯƠNG </v>
      </c>
      <c r="G15" s="13" t="str">
        <f t="shared" si="1"/>
        <v>GIANG</v>
      </c>
      <c r="H15" s="10" t="s">
        <v>36</v>
      </c>
      <c r="I15" s="14" t="s">
        <v>84</v>
      </c>
      <c r="J15" s="10" t="s">
        <v>85</v>
      </c>
      <c r="K15" s="10" t="s">
        <v>86</v>
      </c>
      <c r="L15" s="10" t="s">
        <v>28</v>
      </c>
      <c r="M15" s="12"/>
      <c r="N15" s="10" t="s">
        <v>87</v>
      </c>
      <c r="O15" s="15" t="s">
        <v>88</v>
      </c>
      <c r="P15" s="10" t="s">
        <v>87</v>
      </c>
      <c r="Q15" s="10" t="str">
        <f>VLOOKUP(P15,[1]Sheet4!$F$5:$I$22,2,0)</f>
        <v>ND306</v>
      </c>
      <c r="R15" s="10" t="str">
        <f>VLOOKUP(P15,[1]Sheet4!$F$5:$I$22,4,0)</f>
        <v>ND304</v>
      </c>
      <c r="S15" s="10">
        <v>81</v>
      </c>
      <c r="T15" s="10">
        <v>82</v>
      </c>
      <c r="U15" s="10">
        <v>80</v>
      </c>
      <c r="V15" s="34">
        <v>81</v>
      </c>
      <c r="W15" s="10" t="s">
        <v>89</v>
      </c>
      <c r="X15" s="10" t="s">
        <v>757</v>
      </c>
    </row>
    <row r="16" spans="1:243" x14ac:dyDescent="0.25">
      <c r="A16" s="10">
        <v>13</v>
      </c>
      <c r="B16" s="11" t="s">
        <v>90</v>
      </c>
      <c r="C16" s="10" t="s">
        <v>758</v>
      </c>
      <c r="D16" s="10" t="s">
        <v>91</v>
      </c>
      <c r="E16" s="12" t="s">
        <v>92</v>
      </c>
      <c r="F16" s="13" t="str">
        <f t="shared" si="0"/>
        <v xml:space="preserve">LÌA THỊ </v>
      </c>
      <c r="G16" s="13" t="str">
        <f t="shared" si="1"/>
        <v>HOA</v>
      </c>
      <c r="H16" s="10" t="s">
        <v>36</v>
      </c>
      <c r="I16" s="14" t="s">
        <v>93</v>
      </c>
      <c r="J16" s="10" t="s">
        <v>94</v>
      </c>
      <c r="K16" s="10" t="s">
        <v>95</v>
      </c>
      <c r="L16" s="10" t="s">
        <v>96</v>
      </c>
      <c r="M16" s="12" t="s">
        <v>10</v>
      </c>
      <c r="N16" s="10" t="s">
        <v>87</v>
      </c>
      <c r="O16" s="15" t="s">
        <v>88</v>
      </c>
      <c r="P16" s="10" t="s">
        <v>87</v>
      </c>
      <c r="Q16" s="10" t="str">
        <f>VLOOKUP(P16,[1]Sheet4!$F$5:$I$22,2,0)</f>
        <v>ND306</v>
      </c>
      <c r="R16" s="10" t="str">
        <f>VLOOKUP(P16,[1]Sheet4!$F$5:$I$22,4,0)</f>
        <v>ND304</v>
      </c>
      <c r="S16" s="10">
        <v>76</v>
      </c>
      <c r="T16" s="10">
        <v>80</v>
      </c>
      <c r="U16" s="10">
        <v>78</v>
      </c>
      <c r="V16" s="34">
        <v>78</v>
      </c>
      <c r="W16" s="10" t="s">
        <v>89</v>
      </c>
      <c r="X16" s="10" t="s">
        <v>758</v>
      </c>
    </row>
    <row r="17" spans="1:24" x14ac:dyDescent="0.25">
      <c r="A17" s="10">
        <v>14</v>
      </c>
      <c r="B17" s="11" t="s">
        <v>97</v>
      </c>
      <c r="C17" s="10" t="s">
        <v>759</v>
      </c>
      <c r="D17" s="10" t="s">
        <v>98</v>
      </c>
      <c r="E17" s="12" t="s">
        <v>99</v>
      </c>
      <c r="F17" s="13" t="str">
        <f t="shared" si="0"/>
        <v xml:space="preserve">PHẠM THỊ </v>
      </c>
      <c r="G17" s="13" t="str">
        <f t="shared" si="1"/>
        <v>PHƯỢNG</v>
      </c>
      <c r="H17" s="10" t="s">
        <v>36</v>
      </c>
      <c r="I17" s="14" t="s">
        <v>100</v>
      </c>
      <c r="J17" s="10" t="s">
        <v>101</v>
      </c>
      <c r="K17" s="10" t="s">
        <v>102</v>
      </c>
      <c r="L17" s="10" t="s">
        <v>28</v>
      </c>
      <c r="M17" s="12"/>
      <c r="N17" s="10" t="s">
        <v>87</v>
      </c>
      <c r="O17" s="15" t="s">
        <v>88</v>
      </c>
      <c r="P17" s="10" t="s">
        <v>87</v>
      </c>
      <c r="Q17" s="10" t="str">
        <f>VLOOKUP(P17,[1]Sheet4!$F$5:$I$22,2,0)</f>
        <v>ND306</v>
      </c>
      <c r="R17" s="10" t="str">
        <f>VLOOKUP(P17,[1]Sheet4!$F$5:$I$22,4,0)</f>
        <v>ND304</v>
      </c>
      <c r="S17" s="10">
        <v>87</v>
      </c>
      <c r="T17" s="10">
        <v>85</v>
      </c>
      <c r="U17" s="10">
        <v>86</v>
      </c>
      <c r="V17" s="34">
        <v>86</v>
      </c>
      <c r="W17" s="10" t="s">
        <v>89</v>
      </c>
      <c r="X17" s="10" t="s">
        <v>759</v>
      </c>
    </row>
    <row r="18" spans="1:24" x14ac:dyDescent="0.25">
      <c r="A18" s="10">
        <v>15</v>
      </c>
      <c r="B18" s="21" t="s">
        <v>654</v>
      </c>
      <c r="C18" s="10" t="s">
        <v>760</v>
      </c>
      <c r="D18" s="22" t="s">
        <v>655</v>
      </c>
      <c r="E18" s="23" t="s">
        <v>656</v>
      </c>
      <c r="F18" s="24" t="str">
        <f t="shared" si="0"/>
        <v xml:space="preserve">TĂNG NAM </v>
      </c>
      <c r="G18" s="24" t="str">
        <f t="shared" si="1"/>
        <v>PHƯƠNG</v>
      </c>
      <c r="H18" s="22" t="s">
        <v>36</v>
      </c>
      <c r="I18" s="28" t="s">
        <v>660</v>
      </c>
      <c r="J18" s="25" t="s">
        <v>657</v>
      </c>
      <c r="K18" s="22" t="s">
        <v>69</v>
      </c>
      <c r="L18" s="22" t="s">
        <v>28</v>
      </c>
      <c r="M18" s="23"/>
      <c r="N18" s="22" t="s">
        <v>109</v>
      </c>
      <c r="O18" s="26" t="s">
        <v>110</v>
      </c>
      <c r="P18" s="22" t="s">
        <v>109</v>
      </c>
      <c r="Q18" s="26" t="s">
        <v>658</v>
      </c>
      <c r="R18" s="26" t="s">
        <v>659</v>
      </c>
      <c r="S18" s="15">
        <v>89</v>
      </c>
      <c r="T18" s="15">
        <v>84</v>
      </c>
      <c r="U18" s="15">
        <v>85</v>
      </c>
      <c r="V18" s="27">
        <f>ROUND(SUM(S18:U18)/3,1)</f>
        <v>86</v>
      </c>
      <c r="W18" s="29" t="s">
        <v>89</v>
      </c>
      <c r="X18" s="10" t="s">
        <v>760</v>
      </c>
    </row>
    <row r="19" spans="1:24" x14ac:dyDescent="0.25">
      <c r="A19" s="10">
        <v>16</v>
      </c>
      <c r="B19" s="11" t="s">
        <v>103</v>
      </c>
      <c r="C19" s="10" t="s">
        <v>761</v>
      </c>
      <c r="D19" s="10" t="s">
        <v>104</v>
      </c>
      <c r="E19" s="12" t="s">
        <v>105</v>
      </c>
      <c r="F19" s="13" t="str">
        <f t="shared" si="0"/>
        <v xml:space="preserve">VŨ THỊ </v>
      </c>
      <c r="G19" s="13" t="str">
        <f t="shared" si="1"/>
        <v>THÍA</v>
      </c>
      <c r="H19" s="10" t="s">
        <v>36</v>
      </c>
      <c r="I19" s="17" t="s">
        <v>106</v>
      </c>
      <c r="J19" s="10" t="s">
        <v>107</v>
      </c>
      <c r="K19" s="10" t="s">
        <v>108</v>
      </c>
      <c r="L19" s="10" t="s">
        <v>28</v>
      </c>
      <c r="M19" s="12"/>
      <c r="N19" s="10" t="s">
        <v>109</v>
      </c>
      <c r="O19" s="15" t="s">
        <v>110</v>
      </c>
      <c r="P19" s="10" t="s">
        <v>109</v>
      </c>
      <c r="Q19" s="10" t="str">
        <f>VLOOKUP(P19,[1]Sheet4!$F$5:$I$22,2,0)</f>
        <v>ND306</v>
      </c>
      <c r="R19" s="10" t="str">
        <f>VLOOKUP(P19,[1]Sheet4!$F$5:$I$22,4,0)</f>
        <v>ND304</v>
      </c>
      <c r="S19" s="10">
        <v>84</v>
      </c>
      <c r="T19" s="10">
        <v>85</v>
      </c>
      <c r="U19" s="10">
        <v>87</v>
      </c>
      <c r="V19" s="34">
        <v>85.3</v>
      </c>
      <c r="W19" s="10" t="s">
        <v>89</v>
      </c>
      <c r="X19" s="10" t="s">
        <v>761</v>
      </c>
    </row>
    <row r="20" spans="1:24" x14ac:dyDescent="0.25">
      <c r="A20" s="10">
        <v>17</v>
      </c>
      <c r="B20" s="21" t="s">
        <v>661</v>
      </c>
      <c r="C20" s="10" t="s">
        <v>762</v>
      </c>
      <c r="D20" s="22" t="s">
        <v>662</v>
      </c>
      <c r="E20" s="23" t="s">
        <v>663</v>
      </c>
      <c r="F20" s="24" t="str">
        <f t="shared" si="0"/>
        <v xml:space="preserve">NGUYỄN HỮU ĐỨC </v>
      </c>
      <c r="G20" s="24" t="str">
        <f t="shared" si="1"/>
        <v>THỊNH</v>
      </c>
      <c r="H20" s="22" t="s">
        <v>24</v>
      </c>
      <c r="I20" s="30" t="s">
        <v>665</v>
      </c>
      <c r="J20" s="25" t="s">
        <v>664</v>
      </c>
      <c r="K20" s="22" t="s">
        <v>86</v>
      </c>
      <c r="L20" s="22" t="s">
        <v>28</v>
      </c>
      <c r="M20" s="23"/>
      <c r="N20" s="22" t="s">
        <v>109</v>
      </c>
      <c r="O20" s="26" t="s">
        <v>110</v>
      </c>
      <c r="P20" s="22" t="s">
        <v>109</v>
      </c>
      <c r="Q20" s="26" t="s">
        <v>658</v>
      </c>
      <c r="R20" s="26" t="s">
        <v>659</v>
      </c>
      <c r="S20" s="15">
        <v>85</v>
      </c>
      <c r="T20" s="15">
        <v>78</v>
      </c>
      <c r="U20" s="15">
        <v>81</v>
      </c>
      <c r="V20" s="27">
        <f>ROUND(SUM(S20:U20)/3,1)</f>
        <v>81.3</v>
      </c>
      <c r="W20" s="29" t="s">
        <v>89</v>
      </c>
      <c r="X20" s="10" t="s">
        <v>762</v>
      </c>
    </row>
    <row r="21" spans="1:24" x14ac:dyDescent="0.25">
      <c r="A21" s="10">
        <v>18</v>
      </c>
      <c r="B21" s="21" t="s">
        <v>666</v>
      </c>
      <c r="C21" s="10" t="s">
        <v>763</v>
      </c>
      <c r="D21" s="22" t="s">
        <v>667</v>
      </c>
      <c r="E21" s="23" t="s">
        <v>668</v>
      </c>
      <c r="F21" s="24" t="str">
        <f t="shared" si="0"/>
        <v xml:space="preserve">HOÀNG LÂM </v>
      </c>
      <c r="G21" s="24" t="str">
        <f t="shared" si="1"/>
        <v>TÙNG</v>
      </c>
      <c r="H21" s="22" t="s">
        <v>24</v>
      </c>
      <c r="I21" s="30" t="s">
        <v>670</v>
      </c>
      <c r="J21" s="25" t="s">
        <v>669</v>
      </c>
      <c r="K21" s="22" t="s">
        <v>108</v>
      </c>
      <c r="L21" s="22" t="s">
        <v>28</v>
      </c>
      <c r="M21" s="23"/>
      <c r="N21" s="22" t="s">
        <v>109</v>
      </c>
      <c r="O21" s="26" t="s">
        <v>110</v>
      </c>
      <c r="P21" s="22" t="s">
        <v>109</v>
      </c>
      <c r="Q21" s="26" t="s">
        <v>658</v>
      </c>
      <c r="R21" s="26" t="s">
        <v>659</v>
      </c>
      <c r="S21" s="15">
        <v>79</v>
      </c>
      <c r="T21" s="15">
        <v>79</v>
      </c>
      <c r="U21" s="15">
        <v>80</v>
      </c>
      <c r="V21" s="27">
        <f>ROUND(SUM(S21:U21)/3,1)</f>
        <v>79.3</v>
      </c>
      <c r="W21" s="29" t="s">
        <v>89</v>
      </c>
      <c r="X21" s="10" t="s">
        <v>763</v>
      </c>
    </row>
    <row r="22" spans="1:24" x14ac:dyDescent="0.25">
      <c r="A22" s="10">
        <v>19</v>
      </c>
      <c r="B22" s="11" t="s">
        <v>119</v>
      </c>
      <c r="C22" s="10" t="s">
        <v>764</v>
      </c>
      <c r="D22" s="10" t="s">
        <v>120</v>
      </c>
      <c r="E22" s="12" t="s">
        <v>121</v>
      </c>
      <c r="F22" s="13" t="str">
        <f t="shared" si="0"/>
        <v xml:space="preserve">TRẦN THỊ HẢI </v>
      </c>
      <c r="G22" s="13" t="str">
        <f t="shared" si="1"/>
        <v>PHƯƠNG</v>
      </c>
      <c r="H22" s="10" t="s">
        <v>36</v>
      </c>
      <c r="I22" s="14" t="s">
        <v>122</v>
      </c>
      <c r="J22" s="10" t="s">
        <v>123</v>
      </c>
      <c r="K22" s="10" t="s">
        <v>86</v>
      </c>
      <c r="L22" s="10" t="s">
        <v>28</v>
      </c>
      <c r="M22" s="12"/>
      <c r="N22" s="10" t="s">
        <v>124</v>
      </c>
      <c r="O22" s="15" t="s">
        <v>125</v>
      </c>
      <c r="P22" s="10" t="s">
        <v>124</v>
      </c>
      <c r="Q22" s="10" t="str">
        <f>VLOOKUP(P22,[1]Sheet4!$F$5:$I$22,2,0)</f>
        <v>ND303</v>
      </c>
      <c r="R22" s="10" t="str">
        <f>VLOOKUP(P22,[1]Sheet4!$F$5:$I$22,4,0)</f>
        <v>ND302</v>
      </c>
      <c r="S22" s="10">
        <v>88</v>
      </c>
      <c r="T22" s="10">
        <v>85</v>
      </c>
      <c r="U22" s="10">
        <v>87</v>
      </c>
      <c r="V22" s="34">
        <v>86.7</v>
      </c>
      <c r="W22" s="10" t="s">
        <v>89</v>
      </c>
      <c r="X22" s="10" t="s">
        <v>764</v>
      </c>
    </row>
    <row r="23" spans="1:24" x14ac:dyDescent="0.25">
      <c r="A23" s="10">
        <v>20</v>
      </c>
      <c r="B23" s="11" t="s">
        <v>126</v>
      </c>
      <c r="C23" s="10" t="s">
        <v>765</v>
      </c>
      <c r="D23" s="10" t="s">
        <v>127</v>
      </c>
      <c r="E23" s="12" t="s">
        <v>128</v>
      </c>
      <c r="F23" s="13" t="str">
        <f t="shared" si="0"/>
        <v xml:space="preserve">TRẦN THỊ NGỌC </v>
      </c>
      <c r="G23" s="13" t="str">
        <f t="shared" si="1"/>
        <v>YẾN</v>
      </c>
      <c r="H23" s="10" t="s">
        <v>36</v>
      </c>
      <c r="I23" s="14" t="s">
        <v>129</v>
      </c>
      <c r="J23" s="10" t="s">
        <v>130</v>
      </c>
      <c r="K23" s="10" t="s">
        <v>131</v>
      </c>
      <c r="L23" s="10" t="s">
        <v>28</v>
      </c>
      <c r="M23" s="12"/>
      <c r="N23" s="10" t="s">
        <v>124</v>
      </c>
      <c r="O23" s="15" t="s">
        <v>125</v>
      </c>
      <c r="P23" s="10" t="s">
        <v>124</v>
      </c>
      <c r="Q23" s="10" t="str">
        <f>VLOOKUP(P23,[1]Sheet4!$F$5:$I$22,2,0)</f>
        <v>ND303</v>
      </c>
      <c r="R23" s="10" t="str">
        <f>VLOOKUP(P23,[1]Sheet4!$F$5:$I$22,4,0)</f>
        <v>ND302</v>
      </c>
      <c r="S23" s="10">
        <v>86</v>
      </c>
      <c r="T23" s="10">
        <v>83</v>
      </c>
      <c r="U23" s="10">
        <v>85</v>
      </c>
      <c r="V23" s="34">
        <v>84.7</v>
      </c>
      <c r="W23" s="10" t="s">
        <v>89</v>
      </c>
      <c r="X23" s="10" t="s">
        <v>765</v>
      </c>
    </row>
    <row r="24" spans="1:24" x14ac:dyDescent="0.25">
      <c r="A24" s="10">
        <v>21</v>
      </c>
      <c r="B24" s="11" t="s">
        <v>132</v>
      </c>
      <c r="C24" s="10" t="s">
        <v>766</v>
      </c>
      <c r="D24" s="10" t="s">
        <v>133</v>
      </c>
      <c r="E24" s="12" t="s">
        <v>134</v>
      </c>
      <c r="F24" s="13" t="str">
        <f t="shared" si="0"/>
        <v xml:space="preserve">SÁI NGỌC </v>
      </c>
      <c r="G24" s="13" t="str">
        <f t="shared" si="1"/>
        <v>ANH</v>
      </c>
      <c r="H24" s="10" t="s">
        <v>24</v>
      </c>
      <c r="I24" s="14" t="s">
        <v>135</v>
      </c>
      <c r="J24" s="10" t="s">
        <v>136</v>
      </c>
      <c r="K24" s="10" t="s">
        <v>137</v>
      </c>
      <c r="L24" s="10" t="s">
        <v>28</v>
      </c>
      <c r="M24" s="12"/>
      <c r="N24" s="10" t="s">
        <v>138</v>
      </c>
      <c r="O24" s="15" t="s">
        <v>139</v>
      </c>
      <c r="P24" s="10" t="s">
        <v>138</v>
      </c>
      <c r="Q24" s="10" t="str">
        <f>VLOOKUP(P24,[1]Sheet4!$F$5:$I$22,2,0)</f>
        <v>ND405</v>
      </c>
      <c r="R24" s="10" t="str">
        <f>VLOOKUP(P24,[1]Sheet4!$F$5:$I$22,4,0)</f>
        <v>ND404</v>
      </c>
      <c r="S24" s="10">
        <v>83</v>
      </c>
      <c r="T24" s="10">
        <v>78</v>
      </c>
      <c r="U24" s="10">
        <v>82</v>
      </c>
      <c r="V24" s="34">
        <v>81</v>
      </c>
      <c r="W24" s="10" t="s">
        <v>89</v>
      </c>
      <c r="X24" s="10" t="s">
        <v>766</v>
      </c>
    </row>
    <row r="25" spans="1:24" x14ac:dyDescent="0.25">
      <c r="A25" s="10">
        <v>22</v>
      </c>
      <c r="B25" s="11" t="s">
        <v>140</v>
      </c>
      <c r="C25" s="10" t="s">
        <v>767</v>
      </c>
      <c r="D25" s="10" t="s">
        <v>141</v>
      </c>
      <c r="E25" s="12" t="s">
        <v>142</v>
      </c>
      <c r="F25" s="13" t="str">
        <f t="shared" si="0"/>
        <v xml:space="preserve">NGUYỄN THỊ </v>
      </c>
      <c r="G25" s="13" t="str">
        <f t="shared" si="1"/>
        <v>HẢO</v>
      </c>
      <c r="H25" s="10" t="s">
        <v>36</v>
      </c>
      <c r="I25" s="16" t="s">
        <v>143</v>
      </c>
      <c r="J25" s="10" t="s">
        <v>144</v>
      </c>
      <c r="K25" s="10" t="s">
        <v>108</v>
      </c>
      <c r="L25" s="10" t="s">
        <v>28</v>
      </c>
      <c r="M25" s="12"/>
      <c r="N25" s="10" t="s">
        <v>138</v>
      </c>
      <c r="O25" s="15" t="s">
        <v>139</v>
      </c>
      <c r="P25" s="10" t="s">
        <v>138</v>
      </c>
      <c r="Q25" s="10" t="str">
        <f>VLOOKUP(P25,[1]Sheet4!$F$5:$I$22,2,0)</f>
        <v>ND405</v>
      </c>
      <c r="R25" s="10" t="str">
        <f>VLOOKUP(P25,[1]Sheet4!$F$5:$I$22,4,0)</f>
        <v>ND404</v>
      </c>
      <c r="S25" s="10">
        <v>81</v>
      </c>
      <c r="T25" s="10">
        <v>80</v>
      </c>
      <c r="U25" s="10">
        <v>85</v>
      </c>
      <c r="V25" s="34">
        <v>82</v>
      </c>
      <c r="W25" s="10" t="s">
        <v>89</v>
      </c>
      <c r="X25" s="10" t="s">
        <v>767</v>
      </c>
    </row>
    <row r="26" spans="1:24" x14ac:dyDescent="0.25">
      <c r="A26" s="10">
        <v>23</v>
      </c>
      <c r="B26" s="21" t="s">
        <v>676</v>
      </c>
      <c r="C26" s="10" t="s">
        <v>768</v>
      </c>
      <c r="D26" s="22" t="s">
        <v>677</v>
      </c>
      <c r="E26" s="23" t="s">
        <v>678</v>
      </c>
      <c r="F26" s="24" t="str">
        <f t="shared" si="0"/>
        <v xml:space="preserve">VŨ TUẤN </v>
      </c>
      <c r="G26" s="24" t="str">
        <f t="shared" si="1"/>
        <v>MINH</v>
      </c>
      <c r="H26" s="22" t="s">
        <v>24</v>
      </c>
      <c r="I26" s="30" t="s">
        <v>680</v>
      </c>
      <c r="J26" s="25" t="s">
        <v>679</v>
      </c>
      <c r="K26" s="22" t="s">
        <v>45</v>
      </c>
      <c r="L26" s="22" t="s">
        <v>28</v>
      </c>
      <c r="M26" s="23"/>
      <c r="N26" s="22" t="s">
        <v>138</v>
      </c>
      <c r="O26" s="26" t="s">
        <v>139</v>
      </c>
      <c r="P26" s="22" t="s">
        <v>138</v>
      </c>
      <c r="Q26" s="26" t="s">
        <v>658</v>
      </c>
      <c r="R26" s="26" t="s">
        <v>659</v>
      </c>
      <c r="S26" s="15">
        <v>80</v>
      </c>
      <c r="T26" s="15">
        <v>83</v>
      </c>
      <c r="U26" s="15">
        <v>81</v>
      </c>
      <c r="V26" s="27">
        <f>ROUND(SUM(S26:U26)/3,1)</f>
        <v>81.3</v>
      </c>
      <c r="W26" s="29" t="s">
        <v>32</v>
      </c>
      <c r="X26" s="10" t="s">
        <v>768</v>
      </c>
    </row>
    <row r="27" spans="1:24" x14ac:dyDescent="0.25">
      <c r="A27" s="10">
        <v>24</v>
      </c>
      <c r="B27" s="11" t="s">
        <v>145</v>
      </c>
      <c r="C27" s="10" t="s">
        <v>769</v>
      </c>
      <c r="D27" s="10" t="s">
        <v>146</v>
      </c>
      <c r="E27" s="12" t="s">
        <v>147</v>
      </c>
      <c r="F27" s="13" t="str">
        <f t="shared" si="0"/>
        <v xml:space="preserve">ĐINH ĐỨC </v>
      </c>
      <c r="G27" s="13" t="str">
        <f t="shared" si="1"/>
        <v>THIỆN</v>
      </c>
      <c r="H27" s="10" t="s">
        <v>24</v>
      </c>
      <c r="I27" s="14" t="s">
        <v>148</v>
      </c>
      <c r="J27" s="10" t="s">
        <v>149</v>
      </c>
      <c r="K27" s="10" t="s">
        <v>150</v>
      </c>
      <c r="L27" s="10" t="s">
        <v>151</v>
      </c>
      <c r="M27" s="12" t="s">
        <v>10</v>
      </c>
      <c r="N27" s="10" t="s">
        <v>138</v>
      </c>
      <c r="O27" s="15" t="s">
        <v>139</v>
      </c>
      <c r="P27" s="10" t="s">
        <v>138</v>
      </c>
      <c r="Q27" s="10" t="str">
        <f>VLOOKUP(P27,[1]Sheet4!$F$5:$I$22,2,0)</f>
        <v>ND405</v>
      </c>
      <c r="R27" s="10" t="str">
        <f>VLOOKUP(P27,[1]Sheet4!$F$5:$I$22,4,0)</f>
        <v>ND404</v>
      </c>
      <c r="S27" s="10">
        <v>78</v>
      </c>
      <c r="T27" s="10">
        <v>76</v>
      </c>
      <c r="U27" s="10">
        <v>77</v>
      </c>
      <c r="V27" s="34">
        <v>77</v>
      </c>
      <c r="W27" s="10" t="s">
        <v>32</v>
      </c>
      <c r="X27" s="10" t="s">
        <v>769</v>
      </c>
    </row>
    <row r="28" spans="1:24" x14ac:dyDescent="0.25">
      <c r="A28" s="10">
        <v>25</v>
      </c>
      <c r="B28" s="11" t="s">
        <v>152</v>
      </c>
      <c r="C28" s="10" t="s">
        <v>770</v>
      </c>
      <c r="D28" s="10" t="s">
        <v>153</v>
      </c>
      <c r="E28" s="12" t="s">
        <v>154</v>
      </c>
      <c r="F28" s="13" t="str">
        <f t="shared" si="0"/>
        <v xml:space="preserve">KIỀU HUY </v>
      </c>
      <c r="G28" s="13" t="str">
        <f t="shared" si="1"/>
        <v>HOÀNG</v>
      </c>
      <c r="H28" s="10" t="s">
        <v>24</v>
      </c>
      <c r="I28" s="14" t="s">
        <v>155</v>
      </c>
      <c r="J28" s="10" t="s">
        <v>156</v>
      </c>
      <c r="K28" s="10" t="s">
        <v>157</v>
      </c>
      <c r="L28" s="10" t="s">
        <v>28</v>
      </c>
      <c r="M28" s="12"/>
      <c r="N28" s="10" t="s">
        <v>158</v>
      </c>
      <c r="O28" s="15" t="s">
        <v>159</v>
      </c>
      <c r="P28" s="10" t="s">
        <v>158</v>
      </c>
      <c r="Q28" s="10" t="str">
        <f>VLOOKUP(P28,[1]Sheet4!$F$5:$I$22,2,0)</f>
        <v>ND402</v>
      </c>
      <c r="R28" s="10" t="str">
        <f>VLOOKUP(P28,[1]Sheet4!$F$5:$I$22,4,0)</f>
        <v>ND401</v>
      </c>
      <c r="S28" s="10">
        <v>87</v>
      </c>
      <c r="T28" s="10">
        <v>89</v>
      </c>
      <c r="U28" s="10">
        <v>86</v>
      </c>
      <c r="V28" s="34">
        <v>87.3</v>
      </c>
      <c r="W28" s="10" t="s">
        <v>32</v>
      </c>
      <c r="X28" s="10" t="s">
        <v>770</v>
      </c>
    </row>
    <row r="29" spans="1:24" x14ac:dyDescent="0.25">
      <c r="A29" s="10">
        <v>26</v>
      </c>
      <c r="B29" s="11" t="s">
        <v>160</v>
      </c>
      <c r="C29" s="10" t="s">
        <v>771</v>
      </c>
      <c r="D29" s="10" t="s">
        <v>161</v>
      </c>
      <c r="E29" s="12" t="s">
        <v>162</v>
      </c>
      <c r="F29" s="13" t="str">
        <f t="shared" si="0"/>
        <v xml:space="preserve">NGUYỄN HỮU </v>
      </c>
      <c r="G29" s="13" t="str">
        <f t="shared" si="1"/>
        <v>QUÂN</v>
      </c>
      <c r="H29" s="10" t="s">
        <v>24</v>
      </c>
      <c r="I29" s="14" t="s">
        <v>163</v>
      </c>
      <c r="J29" s="10" t="s">
        <v>164</v>
      </c>
      <c r="K29" s="10" t="s">
        <v>131</v>
      </c>
      <c r="L29" s="10" t="s">
        <v>28</v>
      </c>
      <c r="M29" s="12"/>
      <c r="N29" s="10" t="s">
        <v>158</v>
      </c>
      <c r="O29" s="15" t="s">
        <v>159</v>
      </c>
      <c r="P29" s="10" t="s">
        <v>158</v>
      </c>
      <c r="Q29" s="10" t="str">
        <f>VLOOKUP(P29,[1]Sheet4!$F$5:$I$22,2,0)</f>
        <v>ND402</v>
      </c>
      <c r="R29" s="10" t="str">
        <f>VLOOKUP(P29,[1]Sheet4!$F$5:$I$22,4,0)</f>
        <v>ND401</v>
      </c>
      <c r="S29" s="10">
        <v>84</v>
      </c>
      <c r="T29" s="10">
        <v>82</v>
      </c>
      <c r="U29" s="10">
        <v>85</v>
      </c>
      <c r="V29" s="34">
        <v>83.7</v>
      </c>
      <c r="W29" s="10" t="s">
        <v>32</v>
      </c>
      <c r="X29" s="10" t="s">
        <v>771</v>
      </c>
    </row>
    <row r="30" spans="1:24" x14ac:dyDescent="0.25">
      <c r="A30" s="10">
        <v>27</v>
      </c>
      <c r="B30" s="11" t="s">
        <v>165</v>
      </c>
      <c r="C30" s="10" t="s">
        <v>772</v>
      </c>
      <c r="D30" s="10" t="s">
        <v>166</v>
      </c>
      <c r="E30" s="12" t="s">
        <v>167</v>
      </c>
      <c r="F30" s="13" t="str">
        <f t="shared" si="0"/>
        <v xml:space="preserve">NGUYỄN TIẾN </v>
      </c>
      <c r="G30" s="13" t="str">
        <f t="shared" si="1"/>
        <v>ANH</v>
      </c>
      <c r="H30" s="10" t="s">
        <v>24</v>
      </c>
      <c r="I30" s="14" t="s">
        <v>168</v>
      </c>
      <c r="J30" s="10" t="s">
        <v>169</v>
      </c>
      <c r="K30" s="10" t="s">
        <v>170</v>
      </c>
      <c r="L30" s="10" t="s">
        <v>28</v>
      </c>
      <c r="M30" s="12"/>
      <c r="N30" s="10" t="s">
        <v>171</v>
      </c>
      <c r="O30" s="15" t="s">
        <v>172</v>
      </c>
      <c r="P30" s="10" t="s">
        <v>171</v>
      </c>
      <c r="Q30" s="10" t="str">
        <f>VLOOKUP(P30,[1]Sheet4!$F$5:$I$22,2,0)</f>
        <v>ND403</v>
      </c>
      <c r="R30" s="10" t="str">
        <f>VLOOKUP(P30,[1]Sheet4!$F$5:$I$22,4,0)</f>
        <v>ND401</v>
      </c>
      <c r="S30" s="10">
        <v>79</v>
      </c>
      <c r="T30" s="10">
        <v>78</v>
      </c>
      <c r="U30" s="10">
        <v>76</v>
      </c>
      <c r="V30" s="34">
        <v>77.7</v>
      </c>
      <c r="W30" s="10" t="s">
        <v>32</v>
      </c>
      <c r="X30" s="10" t="s">
        <v>772</v>
      </c>
    </row>
    <row r="31" spans="1:24" x14ac:dyDescent="0.25">
      <c r="A31" s="10">
        <v>28</v>
      </c>
      <c r="B31" s="21" t="s">
        <v>681</v>
      </c>
      <c r="C31" s="10" t="s">
        <v>773</v>
      </c>
      <c r="D31" s="22" t="s">
        <v>682</v>
      </c>
      <c r="E31" s="23" t="s">
        <v>683</v>
      </c>
      <c r="F31" s="24" t="str">
        <f t="shared" si="0"/>
        <v xml:space="preserve">NGUYỄN VIỆT </v>
      </c>
      <c r="G31" s="24" t="str">
        <f t="shared" si="1"/>
        <v>HOÀNG</v>
      </c>
      <c r="H31" s="22" t="s">
        <v>24</v>
      </c>
      <c r="I31" s="28" t="s">
        <v>686</v>
      </c>
      <c r="J31" s="25" t="s">
        <v>684</v>
      </c>
      <c r="K31" s="22" t="s">
        <v>39</v>
      </c>
      <c r="L31" s="22" t="s">
        <v>28</v>
      </c>
      <c r="M31" s="23"/>
      <c r="N31" s="22" t="s">
        <v>171</v>
      </c>
      <c r="O31" s="26" t="s">
        <v>172</v>
      </c>
      <c r="P31" s="22" t="s">
        <v>171</v>
      </c>
      <c r="Q31" s="26" t="s">
        <v>685</v>
      </c>
      <c r="R31" s="26" t="s">
        <v>659</v>
      </c>
      <c r="S31" s="15">
        <v>86</v>
      </c>
      <c r="T31" s="15">
        <v>82</v>
      </c>
      <c r="U31" s="15">
        <v>84</v>
      </c>
      <c r="V31" s="27">
        <f>ROUND(SUM(S31:U31)/3,1)</f>
        <v>84</v>
      </c>
      <c r="W31" s="29" t="s">
        <v>32</v>
      </c>
      <c r="X31" s="10" t="s">
        <v>773</v>
      </c>
    </row>
    <row r="32" spans="1:24" x14ac:dyDescent="0.25">
      <c r="A32" s="10">
        <v>29</v>
      </c>
      <c r="B32" s="21" t="s">
        <v>687</v>
      </c>
      <c r="C32" s="10" t="s">
        <v>774</v>
      </c>
      <c r="D32" s="22" t="s">
        <v>688</v>
      </c>
      <c r="E32" s="23" t="s">
        <v>689</v>
      </c>
      <c r="F32" s="24" t="str">
        <f t="shared" si="0"/>
        <v xml:space="preserve">NGUYỄN VĂN </v>
      </c>
      <c r="G32" s="24" t="str">
        <f t="shared" si="1"/>
        <v>KIÊN</v>
      </c>
      <c r="H32" s="22" t="s">
        <v>24</v>
      </c>
      <c r="I32" s="30" t="s">
        <v>691</v>
      </c>
      <c r="J32" s="31" t="s">
        <v>690</v>
      </c>
      <c r="K32" s="22" t="s">
        <v>86</v>
      </c>
      <c r="L32" s="22" t="s">
        <v>28</v>
      </c>
      <c r="M32" s="23"/>
      <c r="N32" s="22" t="s">
        <v>171</v>
      </c>
      <c r="O32" s="26" t="s">
        <v>172</v>
      </c>
      <c r="P32" s="22" t="s">
        <v>171</v>
      </c>
      <c r="Q32" s="26" t="s">
        <v>685</v>
      </c>
      <c r="R32" s="26" t="s">
        <v>659</v>
      </c>
      <c r="S32" s="15">
        <v>84</v>
      </c>
      <c r="T32" s="15">
        <v>82</v>
      </c>
      <c r="U32" s="15">
        <v>86</v>
      </c>
      <c r="V32" s="27">
        <f>ROUND(SUM(S32:U32)/3,1)</f>
        <v>84</v>
      </c>
      <c r="W32" s="29" t="s">
        <v>32</v>
      </c>
      <c r="X32" s="10" t="s">
        <v>774</v>
      </c>
    </row>
    <row r="33" spans="1:24" x14ac:dyDescent="0.25">
      <c r="A33" s="10">
        <v>30</v>
      </c>
      <c r="B33" s="21" t="s">
        <v>692</v>
      </c>
      <c r="C33" s="10" t="s">
        <v>775</v>
      </c>
      <c r="D33" s="22" t="s">
        <v>693</v>
      </c>
      <c r="E33" s="23" t="s">
        <v>694</v>
      </c>
      <c r="F33" s="24" t="str">
        <f t="shared" si="0"/>
        <v xml:space="preserve">NGUYỄN THỊ ÁNH </v>
      </c>
      <c r="G33" s="24" t="str">
        <f t="shared" si="1"/>
        <v>LINH</v>
      </c>
      <c r="H33" s="22" t="s">
        <v>36</v>
      </c>
      <c r="I33" s="28" t="s">
        <v>696</v>
      </c>
      <c r="J33" s="25" t="s">
        <v>695</v>
      </c>
      <c r="K33" s="22" t="s">
        <v>116</v>
      </c>
      <c r="L33" s="22" t="s">
        <v>28</v>
      </c>
      <c r="M33" s="23"/>
      <c r="N33" s="22" t="s">
        <v>171</v>
      </c>
      <c r="O33" s="26" t="s">
        <v>172</v>
      </c>
      <c r="P33" s="22" t="s">
        <v>171</v>
      </c>
      <c r="Q33" s="26" t="s">
        <v>685</v>
      </c>
      <c r="R33" s="26" t="s">
        <v>659</v>
      </c>
      <c r="S33" s="15">
        <v>84</v>
      </c>
      <c r="T33" s="15">
        <v>76</v>
      </c>
      <c r="U33" s="15">
        <v>82</v>
      </c>
      <c r="V33" s="27">
        <f>ROUND(SUM(S33:U33)/3,1)</f>
        <v>80.7</v>
      </c>
      <c r="W33" s="29" t="s">
        <v>32</v>
      </c>
      <c r="X33" s="10" t="s">
        <v>775</v>
      </c>
    </row>
    <row r="34" spans="1:24" x14ac:dyDescent="0.25">
      <c r="A34" s="10">
        <v>31</v>
      </c>
      <c r="B34" s="11" t="s">
        <v>173</v>
      </c>
      <c r="C34" s="10" t="s">
        <v>776</v>
      </c>
      <c r="D34" s="10" t="s">
        <v>174</v>
      </c>
      <c r="E34" s="12" t="s">
        <v>175</v>
      </c>
      <c r="F34" s="13" t="str">
        <f t="shared" si="0"/>
        <v xml:space="preserve">ĐỖ ĐỨC </v>
      </c>
      <c r="G34" s="13" t="str">
        <f t="shared" si="1"/>
        <v>LỢI</v>
      </c>
      <c r="H34" s="10" t="s">
        <v>24</v>
      </c>
      <c r="I34" s="14" t="s">
        <v>176</v>
      </c>
      <c r="J34" s="10" t="s">
        <v>177</v>
      </c>
      <c r="K34" s="10" t="s">
        <v>86</v>
      </c>
      <c r="L34" s="10" t="s">
        <v>28</v>
      </c>
      <c r="M34" s="12"/>
      <c r="N34" s="10" t="s">
        <v>171</v>
      </c>
      <c r="O34" s="15" t="s">
        <v>172</v>
      </c>
      <c r="P34" s="10" t="s">
        <v>171</v>
      </c>
      <c r="Q34" s="10" t="str">
        <f>VLOOKUP(P34,[1]Sheet4!$F$5:$I$22,2,0)</f>
        <v>ND403</v>
      </c>
      <c r="R34" s="10" t="str">
        <f>VLOOKUP(P34,[1]Sheet4!$F$5:$I$22,4,0)</f>
        <v>ND401</v>
      </c>
      <c r="S34" s="10">
        <v>86</v>
      </c>
      <c r="T34" s="10">
        <v>86</v>
      </c>
      <c r="U34" s="10">
        <v>89</v>
      </c>
      <c r="V34" s="34">
        <v>87</v>
      </c>
      <c r="W34" s="10" t="s">
        <v>32</v>
      </c>
      <c r="X34" s="10" t="s">
        <v>776</v>
      </c>
    </row>
    <row r="35" spans="1:24" x14ac:dyDescent="0.25">
      <c r="A35" s="10">
        <v>32</v>
      </c>
      <c r="B35" s="11" t="s">
        <v>178</v>
      </c>
      <c r="C35" s="10" t="s">
        <v>777</v>
      </c>
      <c r="D35" s="10" t="s">
        <v>179</v>
      </c>
      <c r="E35" s="12" t="s">
        <v>180</v>
      </c>
      <c r="F35" s="13" t="str">
        <f t="shared" si="0"/>
        <v xml:space="preserve">PHẠM TIẾN </v>
      </c>
      <c r="G35" s="13" t="str">
        <f t="shared" si="1"/>
        <v>LỢI</v>
      </c>
      <c r="H35" s="10" t="s">
        <v>24</v>
      </c>
      <c r="I35" s="14" t="s">
        <v>181</v>
      </c>
      <c r="J35" s="10" t="s">
        <v>182</v>
      </c>
      <c r="K35" s="10" t="s">
        <v>183</v>
      </c>
      <c r="L35" s="10" t="s">
        <v>28</v>
      </c>
      <c r="M35" s="12"/>
      <c r="N35" s="10" t="s">
        <v>171</v>
      </c>
      <c r="O35" s="15" t="s">
        <v>172</v>
      </c>
      <c r="P35" s="10" t="s">
        <v>171</v>
      </c>
      <c r="Q35" s="10" t="str">
        <f>VLOOKUP(P35,[1]Sheet4!$F$5:$I$22,2,0)</f>
        <v>ND403</v>
      </c>
      <c r="R35" s="10" t="str">
        <f>VLOOKUP(P35,[1]Sheet4!$F$5:$I$22,4,0)</f>
        <v>ND401</v>
      </c>
      <c r="S35" s="10">
        <v>81</v>
      </c>
      <c r="T35" s="10">
        <v>80</v>
      </c>
      <c r="U35" s="10">
        <v>77</v>
      </c>
      <c r="V35" s="34">
        <v>79.3</v>
      </c>
      <c r="W35" s="10" t="s">
        <v>32</v>
      </c>
      <c r="X35" s="10" t="s">
        <v>777</v>
      </c>
    </row>
    <row r="36" spans="1:24" x14ac:dyDescent="0.25">
      <c r="A36" s="10">
        <v>33</v>
      </c>
      <c r="B36" s="21" t="s">
        <v>697</v>
      </c>
      <c r="C36" s="10" t="s">
        <v>778</v>
      </c>
      <c r="D36" s="22" t="s">
        <v>698</v>
      </c>
      <c r="E36" s="23" t="s">
        <v>699</v>
      </c>
      <c r="F36" s="24" t="str">
        <f t="shared" ref="F36:F67" si="2">LEFT(E36,LEN(E36)-LEN(G36))</f>
        <v xml:space="preserve">LÊ THỊ MỸ </v>
      </c>
      <c r="G36" s="24" t="str">
        <f t="shared" ref="G36:G67" si="3">IF(ISERROR(FIND(" ",TRIM(E36),1)),"",RIGHT(TRIM(E36),LEN(TRIM(E36)) -FIND("#",SUBSTITUTE(TRIM(E36)," ","#",LEN(TRIM(E36))-LEN(SUBSTITUTE(TRIM(E36)," ",""))))))</f>
        <v>NINH</v>
      </c>
      <c r="H36" s="22" t="s">
        <v>36</v>
      </c>
      <c r="I36" s="32" t="s">
        <v>701</v>
      </c>
      <c r="J36" s="25" t="s">
        <v>700</v>
      </c>
      <c r="K36" s="22" t="s">
        <v>86</v>
      </c>
      <c r="L36" s="22" t="s">
        <v>28</v>
      </c>
      <c r="M36" s="23"/>
      <c r="N36" s="22" t="s">
        <v>171</v>
      </c>
      <c r="O36" s="26" t="s">
        <v>172</v>
      </c>
      <c r="P36" s="22" t="s">
        <v>171</v>
      </c>
      <c r="Q36" s="26" t="s">
        <v>685</v>
      </c>
      <c r="R36" s="26" t="s">
        <v>659</v>
      </c>
      <c r="S36" s="15">
        <v>85</v>
      </c>
      <c r="T36" s="15">
        <v>83</v>
      </c>
      <c r="U36" s="15">
        <v>79</v>
      </c>
      <c r="V36" s="27">
        <f>ROUND(SUM(S36:U36)/3,1)</f>
        <v>82.3</v>
      </c>
      <c r="W36" s="29" t="s">
        <v>32</v>
      </c>
      <c r="X36" s="10" t="s">
        <v>778</v>
      </c>
    </row>
    <row r="37" spans="1:24" x14ac:dyDescent="0.25">
      <c r="A37" s="10">
        <v>34</v>
      </c>
      <c r="B37" s="21" t="s">
        <v>702</v>
      </c>
      <c r="C37" s="10" t="s">
        <v>779</v>
      </c>
      <c r="D37" s="22" t="s">
        <v>703</v>
      </c>
      <c r="E37" s="23" t="s">
        <v>704</v>
      </c>
      <c r="F37" s="24" t="str">
        <f t="shared" si="2"/>
        <v xml:space="preserve">NGUYỄN VIỆT </v>
      </c>
      <c r="G37" s="24" t="str">
        <f t="shared" si="3"/>
        <v>TÙNG</v>
      </c>
      <c r="H37" s="22" t="s">
        <v>24</v>
      </c>
      <c r="I37" s="30" t="s">
        <v>706</v>
      </c>
      <c r="J37" s="25" t="s">
        <v>705</v>
      </c>
      <c r="K37" s="22" t="s">
        <v>39</v>
      </c>
      <c r="L37" s="22" t="s">
        <v>28</v>
      </c>
      <c r="M37" s="23"/>
      <c r="N37" s="22" t="s">
        <v>171</v>
      </c>
      <c r="O37" s="26" t="s">
        <v>172</v>
      </c>
      <c r="P37" s="22" t="s">
        <v>171</v>
      </c>
      <c r="Q37" s="26" t="s">
        <v>685</v>
      </c>
      <c r="R37" s="26" t="s">
        <v>659</v>
      </c>
      <c r="S37" s="15">
        <v>86</v>
      </c>
      <c r="T37" s="15">
        <v>78</v>
      </c>
      <c r="U37" s="15">
        <v>86</v>
      </c>
      <c r="V37" s="27">
        <f>ROUND(SUM(S37:U37)/3,1)</f>
        <v>83.3</v>
      </c>
      <c r="W37" s="29" t="s">
        <v>32</v>
      </c>
      <c r="X37" s="10" t="s">
        <v>779</v>
      </c>
    </row>
    <row r="38" spans="1:24" x14ac:dyDescent="0.25">
      <c r="A38" s="10">
        <v>35</v>
      </c>
      <c r="B38" s="11" t="s">
        <v>184</v>
      </c>
      <c r="C38" s="10" t="s">
        <v>780</v>
      </c>
      <c r="D38" s="10" t="s">
        <v>185</v>
      </c>
      <c r="E38" s="12" t="s">
        <v>186</v>
      </c>
      <c r="F38" s="13" t="str">
        <f t="shared" si="2"/>
        <v xml:space="preserve">NGUYỄN HOÀNG </v>
      </c>
      <c r="G38" s="13" t="str">
        <f t="shared" si="3"/>
        <v>YẾN</v>
      </c>
      <c r="H38" s="10" t="s">
        <v>36</v>
      </c>
      <c r="I38" s="14" t="s">
        <v>187</v>
      </c>
      <c r="J38" s="10" t="s">
        <v>188</v>
      </c>
      <c r="K38" s="10" t="s">
        <v>86</v>
      </c>
      <c r="L38" s="10" t="s">
        <v>28</v>
      </c>
      <c r="M38" s="12"/>
      <c r="N38" s="10" t="s">
        <v>171</v>
      </c>
      <c r="O38" s="15" t="s">
        <v>172</v>
      </c>
      <c r="P38" s="10" t="s">
        <v>171</v>
      </c>
      <c r="Q38" s="10" t="str">
        <f>VLOOKUP(P38,[1]Sheet4!$F$5:$I$22,2,0)</f>
        <v>ND403</v>
      </c>
      <c r="R38" s="10" t="str">
        <f>VLOOKUP(P38,[1]Sheet4!$F$5:$I$22,4,0)</f>
        <v>ND401</v>
      </c>
      <c r="S38" s="10">
        <v>81</v>
      </c>
      <c r="T38" s="10">
        <v>80</v>
      </c>
      <c r="U38" s="10">
        <v>77</v>
      </c>
      <c r="V38" s="34">
        <v>79.3</v>
      </c>
      <c r="W38" s="10" t="s">
        <v>32</v>
      </c>
      <c r="X38" s="10" t="s">
        <v>780</v>
      </c>
    </row>
    <row r="39" spans="1:24" x14ac:dyDescent="0.25">
      <c r="A39" s="10">
        <v>36</v>
      </c>
      <c r="B39" s="11" t="s">
        <v>189</v>
      </c>
      <c r="C39" s="10" t="s">
        <v>781</v>
      </c>
      <c r="D39" s="10" t="s">
        <v>190</v>
      </c>
      <c r="E39" s="12" t="s">
        <v>191</v>
      </c>
      <c r="F39" s="13" t="str">
        <f t="shared" si="2"/>
        <v xml:space="preserve">BÙI TUẤN </v>
      </c>
      <c r="G39" s="13" t="str">
        <f t="shared" si="3"/>
        <v>ANH</v>
      </c>
      <c r="H39" s="10" t="s">
        <v>24</v>
      </c>
      <c r="I39" s="14" t="s">
        <v>192</v>
      </c>
      <c r="J39" s="10" t="s">
        <v>193</v>
      </c>
      <c r="K39" s="10" t="s">
        <v>108</v>
      </c>
      <c r="L39" s="10" t="s">
        <v>28</v>
      </c>
      <c r="M39" s="12"/>
      <c r="N39" s="10" t="s">
        <v>194</v>
      </c>
      <c r="O39" s="15" t="s">
        <v>195</v>
      </c>
      <c r="P39" s="10" t="s">
        <v>196</v>
      </c>
      <c r="Q39" s="10" t="str">
        <f>VLOOKUP(P39,[1]Sheet4!$F$5:$I$22,2,0)</f>
        <v>ND303</v>
      </c>
      <c r="R39" s="10" t="str">
        <f>VLOOKUP(P39,[1]Sheet4!$F$5:$I$22,4,0)</f>
        <v>ND302</v>
      </c>
      <c r="S39" s="10">
        <v>92</v>
      </c>
      <c r="T39" s="10">
        <v>91</v>
      </c>
      <c r="U39" s="10">
        <v>92</v>
      </c>
      <c r="V39" s="34">
        <v>91.7</v>
      </c>
      <c r="W39" s="10" t="s">
        <v>32</v>
      </c>
      <c r="X39" s="10" t="s">
        <v>781</v>
      </c>
    </row>
    <row r="40" spans="1:24" x14ac:dyDescent="0.25">
      <c r="A40" s="10">
        <v>37</v>
      </c>
      <c r="B40" s="11" t="s">
        <v>197</v>
      </c>
      <c r="C40" s="10" t="s">
        <v>782</v>
      </c>
      <c r="D40" s="10" t="s">
        <v>198</v>
      </c>
      <c r="E40" s="12" t="s">
        <v>199</v>
      </c>
      <c r="F40" s="13" t="str">
        <f t="shared" si="2"/>
        <v xml:space="preserve">CHU THỊ TÚ </v>
      </c>
      <c r="G40" s="13" t="str">
        <f t="shared" si="3"/>
        <v>ANH</v>
      </c>
      <c r="H40" s="10" t="s">
        <v>36</v>
      </c>
      <c r="I40" s="14" t="s">
        <v>200</v>
      </c>
      <c r="J40" s="10" t="s">
        <v>201</v>
      </c>
      <c r="K40" s="10" t="s">
        <v>62</v>
      </c>
      <c r="L40" s="10" t="s">
        <v>28</v>
      </c>
      <c r="M40" s="12"/>
      <c r="N40" s="10" t="s">
        <v>194</v>
      </c>
      <c r="O40" s="15" t="s">
        <v>195</v>
      </c>
      <c r="P40" s="10" t="s">
        <v>196</v>
      </c>
      <c r="Q40" s="10" t="str">
        <f>VLOOKUP(P40,[1]Sheet4!$F$5:$I$22,2,0)</f>
        <v>ND303</v>
      </c>
      <c r="R40" s="10" t="str">
        <f>VLOOKUP(P40,[1]Sheet4!$F$5:$I$22,4,0)</f>
        <v>ND302</v>
      </c>
      <c r="S40" s="10">
        <v>86</v>
      </c>
      <c r="T40" s="10">
        <v>85</v>
      </c>
      <c r="U40" s="10">
        <v>85</v>
      </c>
      <c r="V40" s="34">
        <v>85.3</v>
      </c>
      <c r="W40" s="10" t="s">
        <v>32</v>
      </c>
      <c r="X40" s="10" t="s">
        <v>782</v>
      </c>
    </row>
    <row r="41" spans="1:24" x14ac:dyDescent="0.25">
      <c r="A41" s="10">
        <v>38</v>
      </c>
      <c r="B41" s="11" t="s">
        <v>202</v>
      </c>
      <c r="C41" s="10" t="s">
        <v>783</v>
      </c>
      <c r="D41" s="10" t="s">
        <v>203</v>
      </c>
      <c r="E41" s="12" t="s">
        <v>204</v>
      </c>
      <c r="F41" s="13" t="str">
        <f t="shared" si="2"/>
        <v xml:space="preserve">LƯƠNG THỊ LAN </v>
      </c>
      <c r="G41" s="13" t="str">
        <f t="shared" si="3"/>
        <v>ANH</v>
      </c>
      <c r="H41" s="10" t="s">
        <v>36</v>
      </c>
      <c r="I41" s="14" t="s">
        <v>205</v>
      </c>
      <c r="J41" s="10" t="s">
        <v>206</v>
      </c>
      <c r="K41" s="10" t="s">
        <v>207</v>
      </c>
      <c r="L41" s="10" t="s">
        <v>28</v>
      </c>
      <c r="M41" s="12"/>
      <c r="N41" s="10" t="s">
        <v>194</v>
      </c>
      <c r="O41" s="15" t="s">
        <v>195</v>
      </c>
      <c r="P41" s="10" t="s">
        <v>196</v>
      </c>
      <c r="Q41" s="10" t="str">
        <f>VLOOKUP(P41,[1]Sheet4!$F$5:$I$22,2,0)</f>
        <v>ND303</v>
      </c>
      <c r="R41" s="10" t="str">
        <f>VLOOKUP(P41,[1]Sheet4!$F$5:$I$22,4,0)</f>
        <v>ND302</v>
      </c>
      <c r="S41" s="10">
        <v>86</v>
      </c>
      <c r="T41" s="10">
        <v>87</v>
      </c>
      <c r="U41" s="10">
        <v>87</v>
      </c>
      <c r="V41" s="34">
        <v>86.7</v>
      </c>
      <c r="W41" s="10" t="s">
        <v>32</v>
      </c>
      <c r="X41" s="10" t="s">
        <v>783</v>
      </c>
    </row>
    <row r="42" spans="1:24" x14ac:dyDescent="0.25">
      <c r="A42" s="10">
        <v>39</v>
      </c>
      <c r="B42" s="11" t="s">
        <v>208</v>
      </c>
      <c r="C42" s="10" t="s">
        <v>784</v>
      </c>
      <c r="D42" s="10" t="s">
        <v>209</v>
      </c>
      <c r="E42" s="12" t="s">
        <v>210</v>
      </c>
      <c r="F42" s="13" t="str">
        <f t="shared" si="2"/>
        <v xml:space="preserve">NGÔ ĐỨC </v>
      </c>
      <c r="G42" s="13" t="str">
        <f t="shared" si="3"/>
        <v>ANH</v>
      </c>
      <c r="H42" s="10" t="s">
        <v>24</v>
      </c>
      <c r="I42" s="14" t="s">
        <v>211</v>
      </c>
      <c r="J42" s="10" t="s">
        <v>212</v>
      </c>
      <c r="K42" s="10" t="s">
        <v>86</v>
      </c>
      <c r="L42" s="10" t="s">
        <v>28</v>
      </c>
      <c r="M42" s="10"/>
      <c r="N42" s="10" t="s">
        <v>194</v>
      </c>
      <c r="O42" s="15" t="s">
        <v>195</v>
      </c>
      <c r="P42" s="10" t="s">
        <v>196</v>
      </c>
      <c r="Q42" s="10" t="str">
        <f>VLOOKUP(P42,[1]Sheet4!$F$5:$I$22,2,0)</f>
        <v>ND303</v>
      </c>
      <c r="R42" s="10" t="str">
        <f>VLOOKUP(P42,[1]Sheet4!$F$5:$I$22,4,0)</f>
        <v>ND302</v>
      </c>
      <c r="S42" s="10">
        <v>82</v>
      </c>
      <c r="T42" s="10">
        <v>83</v>
      </c>
      <c r="U42" s="10">
        <v>84</v>
      </c>
      <c r="V42" s="34">
        <v>83</v>
      </c>
      <c r="W42" s="10" t="s">
        <v>32</v>
      </c>
      <c r="X42" s="10" t="s">
        <v>784</v>
      </c>
    </row>
    <row r="43" spans="1:24" x14ac:dyDescent="0.25">
      <c r="A43" s="10">
        <v>40</v>
      </c>
      <c r="B43" s="11" t="s">
        <v>213</v>
      </c>
      <c r="C43" s="10" t="s">
        <v>785</v>
      </c>
      <c r="D43" s="10" t="s">
        <v>214</v>
      </c>
      <c r="E43" s="12" t="s">
        <v>215</v>
      </c>
      <c r="F43" s="13" t="str">
        <f t="shared" si="2"/>
        <v>PHẠM NGỌC A</v>
      </c>
      <c r="G43" s="13" t="str">
        <f t="shared" si="3"/>
        <v>ANH</v>
      </c>
      <c r="H43" s="10" t="s">
        <v>36</v>
      </c>
      <c r="I43" s="14" t="s">
        <v>216</v>
      </c>
      <c r="J43" s="10" t="s">
        <v>217</v>
      </c>
      <c r="K43" s="10" t="s">
        <v>45</v>
      </c>
      <c r="L43" s="10" t="s">
        <v>28</v>
      </c>
      <c r="M43" s="12"/>
      <c r="N43" s="10" t="s">
        <v>194</v>
      </c>
      <c r="O43" s="15" t="s">
        <v>195</v>
      </c>
      <c r="P43" s="10" t="s">
        <v>196</v>
      </c>
      <c r="Q43" s="10" t="str">
        <f>VLOOKUP(P43,[1]Sheet4!$F$5:$I$22,2,0)</f>
        <v>ND303</v>
      </c>
      <c r="R43" s="10" t="str">
        <f>VLOOKUP(P43,[1]Sheet4!$F$5:$I$22,4,0)</f>
        <v>ND302</v>
      </c>
      <c r="S43" s="10">
        <v>85</v>
      </c>
      <c r="T43" s="10">
        <v>85</v>
      </c>
      <c r="U43" s="10">
        <v>85</v>
      </c>
      <c r="V43" s="34">
        <v>85</v>
      </c>
      <c r="W43" s="10" t="s">
        <v>32</v>
      </c>
      <c r="X43" s="10" t="s">
        <v>785</v>
      </c>
    </row>
    <row r="44" spans="1:24" x14ac:dyDescent="0.25">
      <c r="A44" s="10">
        <v>41</v>
      </c>
      <c r="B44" s="11" t="s">
        <v>218</v>
      </c>
      <c r="C44" s="10" t="s">
        <v>786</v>
      </c>
      <c r="D44" s="10" t="s">
        <v>219</v>
      </c>
      <c r="E44" s="12" t="s">
        <v>220</v>
      </c>
      <c r="F44" s="13" t="str">
        <f t="shared" si="2"/>
        <v xml:space="preserve">PHẠM THỊ KIM </v>
      </c>
      <c r="G44" s="13" t="str">
        <f t="shared" si="3"/>
        <v>ANH</v>
      </c>
      <c r="H44" s="10" t="s">
        <v>36</v>
      </c>
      <c r="I44" s="14" t="s">
        <v>221</v>
      </c>
      <c r="J44" s="10" t="s">
        <v>222</v>
      </c>
      <c r="K44" s="10" t="s">
        <v>223</v>
      </c>
      <c r="L44" s="10" t="s">
        <v>28</v>
      </c>
      <c r="M44" s="12"/>
      <c r="N44" s="10" t="s">
        <v>194</v>
      </c>
      <c r="O44" s="15" t="s">
        <v>195</v>
      </c>
      <c r="P44" s="10" t="s">
        <v>196</v>
      </c>
      <c r="Q44" s="10" t="str">
        <f>VLOOKUP(P44,[1]Sheet4!$F$5:$I$22,2,0)</f>
        <v>ND303</v>
      </c>
      <c r="R44" s="10" t="str">
        <f>VLOOKUP(P44,[1]Sheet4!$F$5:$I$22,4,0)</f>
        <v>ND302</v>
      </c>
      <c r="S44" s="10">
        <v>90</v>
      </c>
      <c r="T44" s="10">
        <v>90</v>
      </c>
      <c r="U44" s="10">
        <v>90</v>
      </c>
      <c r="V44" s="34">
        <v>90</v>
      </c>
      <c r="W44" s="10" t="s">
        <v>32</v>
      </c>
      <c r="X44" s="10" t="s">
        <v>786</v>
      </c>
    </row>
    <row r="45" spans="1:24" x14ac:dyDescent="0.25">
      <c r="A45" s="10">
        <v>42</v>
      </c>
      <c r="B45" s="11" t="s">
        <v>224</v>
      </c>
      <c r="C45" s="10" t="s">
        <v>787</v>
      </c>
      <c r="D45" s="10" t="s">
        <v>225</v>
      </c>
      <c r="E45" s="12" t="s">
        <v>226</v>
      </c>
      <c r="F45" s="13" t="str">
        <f t="shared" si="2"/>
        <v xml:space="preserve">TẠ VIỆT </v>
      </c>
      <c r="G45" s="13" t="str">
        <f t="shared" si="3"/>
        <v>ANH</v>
      </c>
      <c r="H45" s="10" t="s">
        <v>24</v>
      </c>
      <c r="I45" s="14" t="s">
        <v>227</v>
      </c>
      <c r="J45" s="10" t="s">
        <v>228</v>
      </c>
      <c r="K45" s="10" t="s">
        <v>86</v>
      </c>
      <c r="L45" s="10" t="s">
        <v>28</v>
      </c>
      <c r="M45" s="12"/>
      <c r="N45" s="10" t="s">
        <v>194</v>
      </c>
      <c r="O45" s="15" t="s">
        <v>195</v>
      </c>
      <c r="P45" s="10" t="s">
        <v>196</v>
      </c>
      <c r="Q45" s="10" t="str">
        <f>VLOOKUP(P45,[1]Sheet4!$F$5:$I$22,2,0)</f>
        <v>ND303</v>
      </c>
      <c r="R45" s="10" t="str">
        <f>VLOOKUP(P45,[1]Sheet4!$F$5:$I$22,4,0)</f>
        <v>ND302</v>
      </c>
      <c r="S45" s="10">
        <v>87</v>
      </c>
      <c r="T45" s="10">
        <v>87</v>
      </c>
      <c r="U45" s="10">
        <v>87</v>
      </c>
      <c r="V45" s="34">
        <v>87</v>
      </c>
      <c r="W45" s="10" t="s">
        <v>32</v>
      </c>
      <c r="X45" s="10" t="s">
        <v>787</v>
      </c>
    </row>
    <row r="46" spans="1:24" x14ac:dyDescent="0.25">
      <c r="A46" s="10">
        <v>43</v>
      </c>
      <c r="B46" s="11" t="s">
        <v>229</v>
      </c>
      <c r="C46" s="10" t="s">
        <v>788</v>
      </c>
      <c r="D46" s="10" t="s">
        <v>230</v>
      </c>
      <c r="E46" s="12" t="s">
        <v>231</v>
      </c>
      <c r="F46" s="13" t="str">
        <f t="shared" si="2"/>
        <v xml:space="preserve">TRẦN THỊ VÂN </v>
      </c>
      <c r="G46" s="13" t="str">
        <f t="shared" si="3"/>
        <v>ANH</v>
      </c>
      <c r="H46" s="10" t="s">
        <v>36</v>
      </c>
      <c r="I46" s="14" t="s">
        <v>232</v>
      </c>
      <c r="J46" s="10" t="s">
        <v>233</v>
      </c>
      <c r="K46" s="10" t="s">
        <v>86</v>
      </c>
      <c r="L46" s="10" t="s">
        <v>28</v>
      </c>
      <c r="M46" s="12"/>
      <c r="N46" s="10" t="s">
        <v>194</v>
      </c>
      <c r="O46" s="15" t="s">
        <v>195</v>
      </c>
      <c r="P46" s="10" t="s">
        <v>196</v>
      </c>
      <c r="Q46" s="10" t="str">
        <f>VLOOKUP(P46,[1]Sheet4!$F$5:$I$22,2,0)</f>
        <v>ND303</v>
      </c>
      <c r="R46" s="10" t="str">
        <f>VLOOKUP(P46,[1]Sheet4!$F$5:$I$22,4,0)</f>
        <v>ND302</v>
      </c>
      <c r="S46" s="10">
        <v>87</v>
      </c>
      <c r="T46" s="10">
        <v>88</v>
      </c>
      <c r="U46" s="10">
        <v>88</v>
      </c>
      <c r="V46" s="34">
        <v>87.7</v>
      </c>
      <c r="W46" s="10" t="s">
        <v>32</v>
      </c>
      <c r="X46" s="10" t="s">
        <v>788</v>
      </c>
    </row>
    <row r="47" spans="1:24" x14ac:dyDescent="0.25">
      <c r="A47" s="10">
        <v>44</v>
      </c>
      <c r="B47" s="11" t="s">
        <v>234</v>
      </c>
      <c r="C47" s="10" t="s">
        <v>789</v>
      </c>
      <c r="D47" s="10" t="s">
        <v>235</v>
      </c>
      <c r="E47" s="12" t="s">
        <v>236</v>
      </c>
      <c r="F47" s="13" t="str">
        <f t="shared" si="2"/>
        <v xml:space="preserve">HỒ THỊ </v>
      </c>
      <c r="G47" s="13" t="str">
        <f t="shared" si="3"/>
        <v>ÁNH</v>
      </c>
      <c r="H47" s="10" t="s">
        <v>36</v>
      </c>
      <c r="I47" s="17" t="s">
        <v>237</v>
      </c>
      <c r="J47" s="10" t="s">
        <v>238</v>
      </c>
      <c r="K47" s="10" t="s">
        <v>86</v>
      </c>
      <c r="L47" s="10" t="s">
        <v>28</v>
      </c>
      <c r="M47" s="10"/>
      <c r="N47" s="10" t="s">
        <v>194</v>
      </c>
      <c r="O47" s="15" t="s">
        <v>195</v>
      </c>
      <c r="P47" s="10" t="s">
        <v>196</v>
      </c>
      <c r="Q47" s="10" t="str">
        <f>VLOOKUP(P47,[1]Sheet4!$F$5:$I$22,2,0)</f>
        <v>ND303</v>
      </c>
      <c r="R47" s="10" t="str">
        <f>VLOOKUP(P47,[1]Sheet4!$F$5:$I$22,4,0)</f>
        <v>ND302</v>
      </c>
      <c r="S47" s="10">
        <v>90</v>
      </c>
      <c r="T47" s="10">
        <v>90</v>
      </c>
      <c r="U47" s="10">
        <v>90</v>
      </c>
      <c r="V47" s="34">
        <v>90</v>
      </c>
      <c r="W47" s="10" t="s">
        <v>32</v>
      </c>
      <c r="X47" s="10" t="s">
        <v>789</v>
      </c>
    </row>
    <row r="48" spans="1:24" x14ac:dyDescent="0.25">
      <c r="A48" s="10">
        <v>45</v>
      </c>
      <c r="B48" s="11" t="s">
        <v>239</v>
      </c>
      <c r="C48" s="10" t="s">
        <v>790</v>
      </c>
      <c r="D48" s="10" t="s">
        <v>240</v>
      </c>
      <c r="E48" s="12" t="s">
        <v>241</v>
      </c>
      <c r="F48" s="13" t="str">
        <f t="shared" si="2"/>
        <v xml:space="preserve">DOÃN ĐOÀN </v>
      </c>
      <c r="G48" s="13" t="str">
        <f t="shared" si="3"/>
        <v>BẢO</v>
      </c>
      <c r="H48" s="10" t="s">
        <v>24</v>
      </c>
      <c r="I48" s="14" t="s">
        <v>242</v>
      </c>
      <c r="J48" s="10" t="s">
        <v>243</v>
      </c>
      <c r="K48" s="10" t="s">
        <v>207</v>
      </c>
      <c r="L48" s="10" t="s">
        <v>28</v>
      </c>
      <c r="M48" s="12"/>
      <c r="N48" s="10" t="s">
        <v>194</v>
      </c>
      <c r="O48" s="15" t="s">
        <v>195</v>
      </c>
      <c r="P48" s="10" t="s">
        <v>196</v>
      </c>
      <c r="Q48" s="10" t="str">
        <f>VLOOKUP(P48,[1]Sheet4!$F$5:$I$22,2,0)</f>
        <v>ND303</v>
      </c>
      <c r="R48" s="10" t="str">
        <f>VLOOKUP(P48,[1]Sheet4!$F$5:$I$22,4,0)</f>
        <v>ND302</v>
      </c>
      <c r="S48" s="10">
        <v>86</v>
      </c>
      <c r="T48" s="10">
        <v>86</v>
      </c>
      <c r="U48" s="10">
        <v>85</v>
      </c>
      <c r="V48" s="34">
        <v>85.7</v>
      </c>
      <c r="W48" s="10" t="s">
        <v>32</v>
      </c>
      <c r="X48" s="10" t="s">
        <v>790</v>
      </c>
    </row>
    <row r="49" spans="1:24" x14ac:dyDescent="0.25">
      <c r="A49" s="10">
        <v>46</v>
      </c>
      <c r="B49" s="11" t="s">
        <v>244</v>
      </c>
      <c r="C49" s="10" t="s">
        <v>791</v>
      </c>
      <c r="D49" s="10" t="s">
        <v>245</v>
      </c>
      <c r="E49" s="12" t="s">
        <v>246</v>
      </c>
      <c r="F49" s="13" t="str">
        <f t="shared" si="2"/>
        <v xml:space="preserve">NGUYỄN VĂN </v>
      </c>
      <c r="G49" s="13" t="str">
        <f t="shared" si="3"/>
        <v>BẢY</v>
      </c>
      <c r="H49" s="10" t="s">
        <v>24</v>
      </c>
      <c r="I49" s="14" t="s">
        <v>247</v>
      </c>
      <c r="J49" s="10" t="s">
        <v>248</v>
      </c>
      <c r="K49" s="10" t="s">
        <v>86</v>
      </c>
      <c r="L49" s="10" t="s">
        <v>28</v>
      </c>
      <c r="M49" s="12"/>
      <c r="N49" s="10" t="s">
        <v>194</v>
      </c>
      <c r="O49" s="15" t="s">
        <v>195</v>
      </c>
      <c r="P49" s="10" t="s">
        <v>196</v>
      </c>
      <c r="Q49" s="10" t="str">
        <f>VLOOKUP(P49,[1]Sheet4!$F$5:$I$22,2,0)</f>
        <v>ND303</v>
      </c>
      <c r="R49" s="10" t="str">
        <f>VLOOKUP(P49,[1]Sheet4!$F$5:$I$22,4,0)</f>
        <v>ND302</v>
      </c>
      <c r="S49" s="10">
        <v>87</v>
      </c>
      <c r="T49" s="10">
        <v>88</v>
      </c>
      <c r="U49" s="10">
        <v>88</v>
      </c>
      <c r="V49" s="34">
        <v>87.7</v>
      </c>
      <c r="W49" s="10" t="s">
        <v>32</v>
      </c>
      <c r="X49" s="10" t="s">
        <v>791</v>
      </c>
    </row>
    <row r="50" spans="1:24" x14ac:dyDescent="0.25">
      <c r="A50" s="10">
        <v>47</v>
      </c>
      <c r="B50" s="11" t="s">
        <v>249</v>
      </c>
      <c r="C50" s="10" t="s">
        <v>792</v>
      </c>
      <c r="D50" s="10" t="s">
        <v>250</v>
      </c>
      <c r="E50" s="12" t="s">
        <v>251</v>
      </c>
      <c r="F50" s="13" t="str">
        <f t="shared" si="2"/>
        <v xml:space="preserve">NGUYỄN ĐỨC </v>
      </c>
      <c r="G50" s="13" t="str">
        <f t="shared" si="3"/>
        <v>BÌNH</v>
      </c>
      <c r="H50" s="10" t="s">
        <v>24</v>
      </c>
      <c r="I50" s="17" t="s">
        <v>252</v>
      </c>
      <c r="J50" s="10" t="s">
        <v>253</v>
      </c>
      <c r="K50" s="10" t="s">
        <v>86</v>
      </c>
      <c r="L50" s="10" t="s">
        <v>28</v>
      </c>
      <c r="M50" s="10"/>
      <c r="N50" s="10" t="s">
        <v>194</v>
      </c>
      <c r="O50" s="15" t="s">
        <v>195</v>
      </c>
      <c r="P50" s="10" t="s">
        <v>196</v>
      </c>
      <c r="Q50" s="10" t="str">
        <f>VLOOKUP(P50,[1]Sheet4!$F$5:$I$22,2,0)</f>
        <v>ND303</v>
      </c>
      <c r="R50" s="10" t="str">
        <f>VLOOKUP(P50,[1]Sheet4!$F$5:$I$22,4,0)</f>
        <v>ND302</v>
      </c>
      <c r="S50" s="10">
        <v>85</v>
      </c>
      <c r="T50" s="10">
        <v>85</v>
      </c>
      <c r="U50" s="10">
        <v>85</v>
      </c>
      <c r="V50" s="34">
        <v>85</v>
      </c>
      <c r="W50" s="10" t="s">
        <v>32</v>
      </c>
      <c r="X50" s="10" t="s">
        <v>792</v>
      </c>
    </row>
    <row r="51" spans="1:24" x14ac:dyDescent="0.25">
      <c r="A51" s="10">
        <v>48</v>
      </c>
      <c r="B51" s="11" t="s">
        <v>254</v>
      </c>
      <c r="C51" s="10" t="s">
        <v>793</v>
      </c>
      <c r="D51" s="10" t="s">
        <v>255</v>
      </c>
      <c r="E51" s="12" t="s">
        <v>256</v>
      </c>
      <c r="F51" s="13" t="str">
        <f t="shared" si="2"/>
        <v xml:space="preserve">NGUYỄN VĂN </v>
      </c>
      <c r="G51" s="13" t="str">
        <f t="shared" si="3"/>
        <v>CHIẾN</v>
      </c>
      <c r="H51" s="10" t="s">
        <v>24</v>
      </c>
      <c r="I51" s="14" t="s">
        <v>257</v>
      </c>
      <c r="J51" s="10" t="s">
        <v>258</v>
      </c>
      <c r="K51" s="10" t="s">
        <v>207</v>
      </c>
      <c r="L51" s="10" t="s">
        <v>28</v>
      </c>
      <c r="M51" s="12"/>
      <c r="N51" s="10" t="s">
        <v>194</v>
      </c>
      <c r="O51" s="15" t="s">
        <v>195</v>
      </c>
      <c r="P51" s="10" t="s">
        <v>196</v>
      </c>
      <c r="Q51" s="10" t="str">
        <f>VLOOKUP(P51,[1]Sheet4!$F$5:$I$22,2,0)</f>
        <v>ND303</v>
      </c>
      <c r="R51" s="10" t="str">
        <f>VLOOKUP(P51,[1]Sheet4!$F$5:$I$22,4,0)</f>
        <v>ND302</v>
      </c>
      <c r="S51" s="10">
        <v>85</v>
      </c>
      <c r="T51" s="10">
        <v>85</v>
      </c>
      <c r="U51" s="10">
        <v>85</v>
      </c>
      <c r="V51" s="34">
        <v>85</v>
      </c>
      <c r="W51" s="10" t="s">
        <v>32</v>
      </c>
      <c r="X51" s="10" t="s">
        <v>793</v>
      </c>
    </row>
    <row r="52" spans="1:24" x14ac:dyDescent="0.25">
      <c r="A52" s="10">
        <v>49</v>
      </c>
      <c r="B52" s="11" t="s">
        <v>259</v>
      </c>
      <c r="C52" s="10" t="s">
        <v>794</v>
      </c>
      <c r="D52" s="10" t="s">
        <v>260</v>
      </c>
      <c r="E52" s="12" t="s">
        <v>261</v>
      </c>
      <c r="F52" s="13" t="str">
        <f t="shared" si="2"/>
        <v xml:space="preserve">PHẠM ANH </v>
      </c>
      <c r="G52" s="13" t="str">
        <f t="shared" si="3"/>
        <v>CƯƠNG</v>
      </c>
      <c r="H52" s="10" t="s">
        <v>24</v>
      </c>
      <c r="I52" s="14" t="s">
        <v>262</v>
      </c>
      <c r="J52" s="10" t="s">
        <v>263</v>
      </c>
      <c r="K52" s="10" t="s">
        <v>86</v>
      </c>
      <c r="L52" s="10" t="s">
        <v>28</v>
      </c>
      <c r="M52" s="12"/>
      <c r="N52" s="10" t="s">
        <v>194</v>
      </c>
      <c r="O52" s="15" t="s">
        <v>195</v>
      </c>
      <c r="P52" s="10" t="s">
        <v>264</v>
      </c>
      <c r="Q52" s="10" t="str">
        <f>VLOOKUP(P52,[1]Sheet4!$F$5:$I$22,2,0)</f>
        <v>ND305</v>
      </c>
      <c r="R52" s="10" t="str">
        <f>VLOOKUP(P52,[1]Sheet4!$F$5:$I$22,4,0)</f>
        <v>ND304</v>
      </c>
      <c r="S52" s="10">
        <v>80</v>
      </c>
      <c r="T52" s="10">
        <v>80</v>
      </c>
      <c r="U52" s="10">
        <v>82</v>
      </c>
      <c r="V52" s="34">
        <v>80.7</v>
      </c>
      <c r="W52" s="10" t="s">
        <v>32</v>
      </c>
      <c r="X52" s="10" t="s">
        <v>794</v>
      </c>
    </row>
    <row r="53" spans="1:24" x14ac:dyDescent="0.25">
      <c r="A53" s="10">
        <v>50</v>
      </c>
      <c r="B53" s="11" t="s">
        <v>265</v>
      </c>
      <c r="C53" s="10" t="s">
        <v>795</v>
      </c>
      <c r="D53" s="10" t="s">
        <v>266</v>
      </c>
      <c r="E53" s="12" t="s">
        <v>267</v>
      </c>
      <c r="F53" s="13" t="str">
        <f t="shared" si="2"/>
        <v xml:space="preserve">HOÀNG HẢI </v>
      </c>
      <c r="G53" s="13" t="str">
        <f t="shared" si="3"/>
        <v>ĐĂNG</v>
      </c>
      <c r="H53" s="10" t="s">
        <v>24</v>
      </c>
      <c r="I53" s="14" t="s">
        <v>268</v>
      </c>
      <c r="J53" s="10" t="s">
        <v>269</v>
      </c>
      <c r="K53" s="10" t="s">
        <v>86</v>
      </c>
      <c r="L53" s="10" t="s">
        <v>28</v>
      </c>
      <c r="M53" s="10"/>
      <c r="N53" s="10" t="s">
        <v>194</v>
      </c>
      <c r="O53" s="15" t="s">
        <v>195</v>
      </c>
      <c r="P53" s="10" t="s">
        <v>264</v>
      </c>
      <c r="Q53" s="10" t="str">
        <f>VLOOKUP(P53,[1]Sheet4!$F$5:$I$22,2,0)</f>
        <v>ND305</v>
      </c>
      <c r="R53" s="10" t="str">
        <f>VLOOKUP(P53,[1]Sheet4!$F$5:$I$22,4,0)</f>
        <v>ND304</v>
      </c>
      <c r="S53" s="10">
        <v>83</v>
      </c>
      <c r="T53" s="10">
        <v>83</v>
      </c>
      <c r="U53" s="10">
        <v>82</v>
      </c>
      <c r="V53" s="34">
        <v>82.7</v>
      </c>
      <c r="W53" s="10" t="s">
        <v>32</v>
      </c>
      <c r="X53" s="10" t="s">
        <v>795</v>
      </c>
    </row>
    <row r="54" spans="1:24" x14ac:dyDescent="0.25">
      <c r="A54" s="10">
        <v>51</v>
      </c>
      <c r="B54" s="11" t="s">
        <v>270</v>
      </c>
      <c r="C54" s="10" t="s">
        <v>796</v>
      </c>
      <c r="D54" s="10" t="s">
        <v>271</v>
      </c>
      <c r="E54" s="12" t="s">
        <v>272</v>
      </c>
      <c r="F54" s="13" t="str">
        <f t="shared" si="2"/>
        <v xml:space="preserve">NGUYỄN THÙY </v>
      </c>
      <c r="G54" s="13" t="str">
        <f t="shared" si="3"/>
        <v>DUNG</v>
      </c>
      <c r="H54" s="10" t="s">
        <v>36</v>
      </c>
      <c r="I54" s="16" t="s">
        <v>273</v>
      </c>
      <c r="J54" s="10" t="s">
        <v>274</v>
      </c>
      <c r="K54" s="10" t="s">
        <v>207</v>
      </c>
      <c r="L54" s="10" t="s">
        <v>28</v>
      </c>
      <c r="M54" s="10"/>
      <c r="N54" s="10" t="s">
        <v>194</v>
      </c>
      <c r="O54" s="15" t="s">
        <v>195</v>
      </c>
      <c r="P54" s="10" t="s">
        <v>264</v>
      </c>
      <c r="Q54" s="10" t="str">
        <f>VLOOKUP(P54,[1]Sheet4!$F$5:$I$22,2,0)</f>
        <v>ND305</v>
      </c>
      <c r="R54" s="10" t="str">
        <f>VLOOKUP(P54,[1]Sheet4!$F$5:$I$22,4,0)</f>
        <v>ND304</v>
      </c>
      <c r="S54" s="10">
        <v>78</v>
      </c>
      <c r="T54" s="10">
        <v>72</v>
      </c>
      <c r="U54" s="10">
        <v>74</v>
      </c>
      <c r="V54" s="34">
        <v>74.7</v>
      </c>
      <c r="W54" s="10" t="s">
        <v>32</v>
      </c>
      <c r="X54" s="10" t="s">
        <v>796</v>
      </c>
    </row>
    <row r="55" spans="1:24" x14ac:dyDescent="0.25">
      <c r="A55" s="10">
        <v>52</v>
      </c>
      <c r="B55" s="11" t="s">
        <v>275</v>
      </c>
      <c r="C55" s="10" t="s">
        <v>797</v>
      </c>
      <c r="D55" s="10" t="s">
        <v>276</v>
      </c>
      <c r="E55" s="12" t="s">
        <v>277</v>
      </c>
      <c r="F55" s="13" t="str">
        <f t="shared" si="2"/>
        <v xml:space="preserve">ĐẶNG THẾ </v>
      </c>
      <c r="G55" s="13" t="str">
        <f t="shared" si="3"/>
        <v>DŨNG</v>
      </c>
      <c r="H55" s="10" t="s">
        <v>24</v>
      </c>
      <c r="I55" s="14" t="s">
        <v>278</v>
      </c>
      <c r="J55" s="10" t="s">
        <v>279</v>
      </c>
      <c r="K55" s="10" t="s">
        <v>86</v>
      </c>
      <c r="L55" s="10" t="s">
        <v>28</v>
      </c>
      <c r="M55" s="10"/>
      <c r="N55" s="10" t="s">
        <v>194</v>
      </c>
      <c r="O55" s="15" t="s">
        <v>195</v>
      </c>
      <c r="P55" s="10" t="s">
        <v>264</v>
      </c>
      <c r="Q55" s="10" t="str">
        <f>VLOOKUP(P55,[1]Sheet4!$F$5:$I$22,2,0)</f>
        <v>ND305</v>
      </c>
      <c r="R55" s="10" t="str">
        <f>VLOOKUP(P55,[1]Sheet4!$F$5:$I$22,4,0)</f>
        <v>ND304</v>
      </c>
      <c r="S55" s="10">
        <v>83</v>
      </c>
      <c r="T55" s="10">
        <v>79</v>
      </c>
      <c r="U55" s="10">
        <v>76</v>
      </c>
      <c r="V55" s="34">
        <v>79.3</v>
      </c>
      <c r="W55" s="10" t="s">
        <v>32</v>
      </c>
      <c r="X55" s="10" t="s">
        <v>797</v>
      </c>
    </row>
    <row r="56" spans="1:24" x14ac:dyDescent="0.25">
      <c r="A56" s="10">
        <v>53</v>
      </c>
      <c r="B56" s="11" t="s">
        <v>280</v>
      </c>
      <c r="C56" s="10" t="s">
        <v>798</v>
      </c>
      <c r="D56" s="10" t="s">
        <v>281</v>
      </c>
      <c r="E56" s="12" t="s">
        <v>282</v>
      </c>
      <c r="F56" s="13" t="str">
        <f t="shared" si="2"/>
        <v xml:space="preserve">PHẠM TIẾN </v>
      </c>
      <c r="G56" s="13" t="str">
        <f t="shared" si="3"/>
        <v>DŨNG</v>
      </c>
      <c r="H56" s="10" t="s">
        <v>24</v>
      </c>
      <c r="I56" s="14" t="s">
        <v>283</v>
      </c>
      <c r="J56" s="10" t="s">
        <v>284</v>
      </c>
      <c r="K56" s="10" t="s">
        <v>207</v>
      </c>
      <c r="L56" s="10" t="s">
        <v>28</v>
      </c>
      <c r="M56" s="12"/>
      <c r="N56" s="10" t="s">
        <v>194</v>
      </c>
      <c r="O56" s="15" t="s">
        <v>195</v>
      </c>
      <c r="P56" s="10" t="s">
        <v>264</v>
      </c>
      <c r="Q56" s="10" t="str">
        <f>VLOOKUP(P56,[1]Sheet4!$F$5:$I$22,2,0)</f>
        <v>ND305</v>
      </c>
      <c r="R56" s="10" t="str">
        <f>VLOOKUP(P56,[1]Sheet4!$F$5:$I$22,4,0)</f>
        <v>ND304</v>
      </c>
      <c r="S56" s="10">
        <v>87</v>
      </c>
      <c r="T56" s="10">
        <v>82</v>
      </c>
      <c r="U56" s="10">
        <v>85</v>
      </c>
      <c r="V56" s="34">
        <v>84.7</v>
      </c>
      <c r="W56" s="10" t="s">
        <v>32</v>
      </c>
      <c r="X56" s="10" t="s">
        <v>798</v>
      </c>
    </row>
    <row r="57" spans="1:24" x14ac:dyDescent="0.25">
      <c r="A57" s="10">
        <v>54</v>
      </c>
      <c r="B57" s="11" t="s">
        <v>285</v>
      </c>
      <c r="C57" s="10" t="s">
        <v>799</v>
      </c>
      <c r="D57" s="10" t="s">
        <v>286</v>
      </c>
      <c r="E57" s="12" t="s">
        <v>287</v>
      </c>
      <c r="F57" s="13" t="str">
        <f t="shared" si="2"/>
        <v xml:space="preserve">TRẦN MẠNH </v>
      </c>
      <c r="G57" s="13" t="str">
        <f t="shared" si="3"/>
        <v>DŨNG</v>
      </c>
      <c r="H57" s="10" t="s">
        <v>24</v>
      </c>
      <c r="I57" s="14" t="s">
        <v>288</v>
      </c>
      <c r="J57" s="10" t="s">
        <v>289</v>
      </c>
      <c r="K57" s="10" t="s">
        <v>86</v>
      </c>
      <c r="L57" s="10" t="s">
        <v>28</v>
      </c>
      <c r="M57" s="12"/>
      <c r="N57" s="10" t="s">
        <v>194</v>
      </c>
      <c r="O57" s="15" t="s">
        <v>195</v>
      </c>
      <c r="P57" s="10" t="s">
        <v>264</v>
      </c>
      <c r="Q57" s="10" t="str">
        <f>VLOOKUP(P57,[1]Sheet4!$F$5:$I$22,2,0)</f>
        <v>ND305</v>
      </c>
      <c r="R57" s="10" t="str">
        <f>VLOOKUP(P57,[1]Sheet4!$F$5:$I$22,4,0)</f>
        <v>ND304</v>
      </c>
      <c r="S57" s="10">
        <v>79</v>
      </c>
      <c r="T57" s="10">
        <v>78</v>
      </c>
      <c r="U57" s="10">
        <v>73</v>
      </c>
      <c r="V57" s="34">
        <v>76.7</v>
      </c>
      <c r="W57" s="10" t="s">
        <v>32</v>
      </c>
      <c r="X57" s="10" t="s">
        <v>799</v>
      </c>
    </row>
    <row r="58" spans="1:24" x14ac:dyDescent="0.25">
      <c r="A58" s="10">
        <v>55</v>
      </c>
      <c r="B58" s="11" t="s">
        <v>290</v>
      </c>
      <c r="C58" s="10" t="s">
        <v>800</v>
      </c>
      <c r="D58" s="10" t="s">
        <v>291</v>
      </c>
      <c r="E58" s="12" t="s">
        <v>292</v>
      </c>
      <c r="F58" s="13" t="str">
        <f t="shared" si="2"/>
        <v xml:space="preserve">THỚI QUỐC </v>
      </c>
      <c r="G58" s="13" t="str">
        <f t="shared" si="3"/>
        <v>DƯƠNG</v>
      </c>
      <c r="H58" s="10" t="s">
        <v>24</v>
      </c>
      <c r="I58" s="14" t="s">
        <v>293</v>
      </c>
      <c r="J58" s="10" t="s">
        <v>294</v>
      </c>
      <c r="K58" s="10" t="s">
        <v>86</v>
      </c>
      <c r="L58" s="10" t="s">
        <v>28</v>
      </c>
      <c r="M58" s="12"/>
      <c r="N58" s="10" t="s">
        <v>194</v>
      </c>
      <c r="O58" s="15" t="s">
        <v>195</v>
      </c>
      <c r="P58" s="10" t="s">
        <v>264</v>
      </c>
      <c r="Q58" s="10" t="str">
        <f>VLOOKUP(P58,[1]Sheet4!$F$5:$I$22,2,0)</f>
        <v>ND305</v>
      </c>
      <c r="R58" s="10" t="str">
        <f>VLOOKUP(P58,[1]Sheet4!$F$5:$I$22,4,0)</f>
        <v>ND304</v>
      </c>
      <c r="S58" s="10">
        <v>74</v>
      </c>
      <c r="T58" s="10">
        <v>77</v>
      </c>
      <c r="U58" s="10">
        <v>76</v>
      </c>
      <c r="V58" s="34">
        <v>75.7</v>
      </c>
      <c r="W58" s="10" t="s">
        <v>32</v>
      </c>
      <c r="X58" s="10" t="s">
        <v>800</v>
      </c>
    </row>
    <row r="59" spans="1:24" x14ac:dyDescent="0.25">
      <c r="A59" s="10">
        <v>56</v>
      </c>
      <c r="B59" s="11" t="s">
        <v>295</v>
      </c>
      <c r="C59" s="10" t="s">
        <v>801</v>
      </c>
      <c r="D59" s="10" t="s">
        <v>296</v>
      </c>
      <c r="E59" s="12" t="s">
        <v>297</v>
      </c>
      <c r="F59" s="13" t="str">
        <f t="shared" si="2"/>
        <v xml:space="preserve">CAO THỊ </v>
      </c>
      <c r="G59" s="13" t="str">
        <f t="shared" si="3"/>
        <v>DUYÊN</v>
      </c>
      <c r="H59" s="10" t="s">
        <v>36</v>
      </c>
      <c r="I59" s="14" t="s">
        <v>298</v>
      </c>
      <c r="J59" s="10" t="s">
        <v>299</v>
      </c>
      <c r="K59" s="10" t="s">
        <v>207</v>
      </c>
      <c r="L59" s="10" t="s">
        <v>28</v>
      </c>
      <c r="M59" s="12"/>
      <c r="N59" s="10" t="s">
        <v>194</v>
      </c>
      <c r="O59" s="15" t="s">
        <v>195</v>
      </c>
      <c r="P59" s="10" t="s">
        <v>264</v>
      </c>
      <c r="Q59" s="10" t="str">
        <f>VLOOKUP(P59,[1]Sheet4!$F$5:$I$22,2,0)</f>
        <v>ND305</v>
      </c>
      <c r="R59" s="10" t="str">
        <f>VLOOKUP(P59,[1]Sheet4!$F$5:$I$22,4,0)</f>
        <v>ND304</v>
      </c>
      <c r="S59" s="10">
        <v>82</v>
      </c>
      <c r="T59" s="10">
        <v>85</v>
      </c>
      <c r="U59" s="10">
        <v>79</v>
      </c>
      <c r="V59" s="34">
        <v>82</v>
      </c>
      <c r="W59" s="10" t="s">
        <v>32</v>
      </c>
      <c r="X59" s="10" t="s">
        <v>801</v>
      </c>
    </row>
    <row r="60" spans="1:24" x14ac:dyDescent="0.25">
      <c r="A60" s="10">
        <v>57</v>
      </c>
      <c r="B60" s="11" t="s">
        <v>300</v>
      </c>
      <c r="C60" s="10" t="s">
        <v>802</v>
      </c>
      <c r="D60" s="10" t="s">
        <v>301</v>
      </c>
      <c r="E60" s="12" t="s">
        <v>302</v>
      </c>
      <c r="F60" s="13" t="str">
        <f t="shared" si="2"/>
        <v xml:space="preserve">NGUYỄN THỊ </v>
      </c>
      <c r="G60" s="13" t="str">
        <f t="shared" si="3"/>
        <v>DUYÊN</v>
      </c>
      <c r="H60" s="10" t="s">
        <v>36</v>
      </c>
      <c r="I60" s="14" t="s">
        <v>303</v>
      </c>
      <c r="J60" s="10" t="s">
        <v>304</v>
      </c>
      <c r="K60" s="10" t="s">
        <v>86</v>
      </c>
      <c r="L60" s="10" t="s">
        <v>28</v>
      </c>
      <c r="M60" s="10"/>
      <c r="N60" s="10" t="s">
        <v>194</v>
      </c>
      <c r="O60" s="15" t="s">
        <v>195</v>
      </c>
      <c r="P60" s="10" t="s">
        <v>264</v>
      </c>
      <c r="Q60" s="10" t="str">
        <f>VLOOKUP(P60,[1]Sheet4!$F$5:$I$22,2,0)</f>
        <v>ND305</v>
      </c>
      <c r="R60" s="10" t="str">
        <f>VLOOKUP(P60,[1]Sheet4!$F$5:$I$22,4,0)</f>
        <v>ND304</v>
      </c>
      <c r="S60" s="10">
        <v>84</v>
      </c>
      <c r="T60" s="10">
        <v>82</v>
      </c>
      <c r="U60" s="10">
        <v>82</v>
      </c>
      <c r="V60" s="34">
        <v>82.7</v>
      </c>
      <c r="W60" s="10" t="s">
        <v>32</v>
      </c>
      <c r="X60" s="10" t="s">
        <v>802</v>
      </c>
    </row>
    <row r="61" spans="1:24" x14ac:dyDescent="0.25">
      <c r="A61" s="10">
        <v>58</v>
      </c>
      <c r="B61" s="11" t="s">
        <v>305</v>
      </c>
      <c r="C61" s="10" t="s">
        <v>803</v>
      </c>
      <c r="D61" s="10" t="s">
        <v>306</v>
      </c>
      <c r="E61" s="12" t="s">
        <v>307</v>
      </c>
      <c r="F61" s="13" t="str">
        <f t="shared" si="2"/>
        <v xml:space="preserve">HOÀNG THỊ HƯƠNG </v>
      </c>
      <c r="G61" s="13" t="str">
        <f t="shared" si="3"/>
        <v>GIANG</v>
      </c>
      <c r="H61" s="10" t="s">
        <v>36</v>
      </c>
      <c r="I61" s="14" t="s">
        <v>308</v>
      </c>
      <c r="J61" s="10" t="s">
        <v>309</v>
      </c>
      <c r="K61" s="10" t="s">
        <v>207</v>
      </c>
      <c r="L61" s="10" t="s">
        <v>28</v>
      </c>
      <c r="M61" s="12"/>
      <c r="N61" s="10" t="s">
        <v>194</v>
      </c>
      <c r="O61" s="15" t="s">
        <v>195</v>
      </c>
      <c r="P61" s="10" t="s">
        <v>264</v>
      </c>
      <c r="Q61" s="10" t="str">
        <f>VLOOKUP(P61,[1]Sheet4!$F$5:$I$22,2,0)</f>
        <v>ND305</v>
      </c>
      <c r="R61" s="10" t="str">
        <f>VLOOKUP(P61,[1]Sheet4!$F$5:$I$22,4,0)</f>
        <v>ND304</v>
      </c>
      <c r="S61" s="10">
        <v>78</v>
      </c>
      <c r="T61" s="10">
        <v>78</v>
      </c>
      <c r="U61" s="10">
        <v>77</v>
      </c>
      <c r="V61" s="34">
        <v>77.7</v>
      </c>
      <c r="W61" s="10" t="s">
        <v>32</v>
      </c>
      <c r="X61" s="10" t="s">
        <v>803</v>
      </c>
    </row>
    <row r="62" spans="1:24" x14ac:dyDescent="0.25">
      <c r="A62" s="10">
        <v>59</v>
      </c>
      <c r="B62" s="11" t="s">
        <v>310</v>
      </c>
      <c r="C62" s="10" t="s">
        <v>804</v>
      </c>
      <c r="D62" s="10" t="s">
        <v>311</v>
      </c>
      <c r="E62" s="12" t="s">
        <v>312</v>
      </c>
      <c r="F62" s="13" t="str">
        <f t="shared" si="2"/>
        <v xml:space="preserve">NGUYỄN THỊ HƯƠNG </v>
      </c>
      <c r="G62" s="13" t="str">
        <f t="shared" si="3"/>
        <v>GIANG</v>
      </c>
      <c r="H62" s="10" t="s">
        <v>36</v>
      </c>
      <c r="I62" s="14" t="s">
        <v>313</v>
      </c>
      <c r="J62" s="10" t="s">
        <v>314</v>
      </c>
      <c r="K62" s="10" t="s">
        <v>86</v>
      </c>
      <c r="L62" s="10" t="s">
        <v>28</v>
      </c>
      <c r="M62" s="10"/>
      <c r="N62" s="10" t="s">
        <v>194</v>
      </c>
      <c r="O62" s="15" t="s">
        <v>195</v>
      </c>
      <c r="P62" s="10" t="s">
        <v>264</v>
      </c>
      <c r="Q62" s="10" t="str">
        <f>VLOOKUP(P62,[1]Sheet4!$F$5:$I$22,2,0)</f>
        <v>ND305</v>
      </c>
      <c r="R62" s="10" t="str">
        <f>VLOOKUP(P62,[1]Sheet4!$F$5:$I$22,4,0)</f>
        <v>ND304</v>
      </c>
      <c r="S62" s="10">
        <v>80</v>
      </c>
      <c r="T62" s="10">
        <v>78</v>
      </c>
      <c r="U62" s="10">
        <v>82</v>
      </c>
      <c r="V62" s="34">
        <v>80</v>
      </c>
      <c r="W62" s="10" t="s">
        <v>32</v>
      </c>
      <c r="X62" s="10" t="s">
        <v>804</v>
      </c>
    </row>
    <row r="63" spans="1:24" x14ac:dyDescent="0.25">
      <c r="A63" s="10">
        <v>60</v>
      </c>
      <c r="B63" s="11" t="s">
        <v>315</v>
      </c>
      <c r="C63" s="10" t="s">
        <v>805</v>
      </c>
      <c r="D63" s="10" t="s">
        <v>316</v>
      </c>
      <c r="E63" s="12" t="s">
        <v>317</v>
      </c>
      <c r="F63" s="13" t="str">
        <f t="shared" si="2"/>
        <v xml:space="preserve">NGUYỄN TRÀ </v>
      </c>
      <c r="G63" s="13" t="str">
        <f t="shared" si="3"/>
        <v>GIANG</v>
      </c>
      <c r="H63" s="10" t="s">
        <v>36</v>
      </c>
      <c r="I63" s="16" t="s">
        <v>318</v>
      </c>
      <c r="J63" s="10" t="s">
        <v>319</v>
      </c>
      <c r="K63" s="10" t="s">
        <v>86</v>
      </c>
      <c r="L63" s="10" t="s">
        <v>28</v>
      </c>
      <c r="M63" s="12"/>
      <c r="N63" s="10" t="s">
        <v>194</v>
      </c>
      <c r="O63" s="15" t="s">
        <v>195</v>
      </c>
      <c r="P63" s="10" t="s">
        <v>264</v>
      </c>
      <c r="Q63" s="10" t="str">
        <f>VLOOKUP(P63,[1]Sheet4!$F$5:$I$22,2,0)</f>
        <v>ND305</v>
      </c>
      <c r="R63" s="10" t="str">
        <f>VLOOKUP(P63,[1]Sheet4!$F$5:$I$22,4,0)</f>
        <v>ND304</v>
      </c>
      <c r="S63" s="10">
        <v>88</v>
      </c>
      <c r="T63" s="10">
        <v>84</v>
      </c>
      <c r="U63" s="10">
        <v>82</v>
      </c>
      <c r="V63" s="34">
        <v>84.7</v>
      </c>
      <c r="W63" s="10" t="s">
        <v>32</v>
      </c>
      <c r="X63" s="10" t="s">
        <v>805</v>
      </c>
    </row>
    <row r="64" spans="1:24" x14ac:dyDescent="0.25">
      <c r="A64" s="10">
        <v>61</v>
      </c>
      <c r="B64" s="11" t="s">
        <v>326</v>
      </c>
      <c r="C64" s="10" t="s">
        <v>806</v>
      </c>
      <c r="D64" s="10" t="s">
        <v>327</v>
      </c>
      <c r="E64" s="12" t="s">
        <v>328</v>
      </c>
      <c r="F64" s="13" t="str">
        <f t="shared" si="2"/>
        <v xml:space="preserve">PHÙNG THU </v>
      </c>
      <c r="G64" s="13" t="str">
        <f t="shared" si="3"/>
        <v>GIANG</v>
      </c>
      <c r="H64" s="10" t="s">
        <v>36</v>
      </c>
      <c r="I64" s="14" t="s">
        <v>329</v>
      </c>
      <c r="J64" s="10" t="s">
        <v>330</v>
      </c>
      <c r="K64" s="10" t="s">
        <v>86</v>
      </c>
      <c r="L64" s="10" t="s">
        <v>28</v>
      </c>
      <c r="M64" s="12"/>
      <c r="N64" s="10" t="s">
        <v>194</v>
      </c>
      <c r="O64" s="15" t="s">
        <v>195</v>
      </c>
      <c r="P64" s="10" t="s">
        <v>331</v>
      </c>
      <c r="Q64" s="10" t="str">
        <f>VLOOKUP(P64,[1]Sheet4!$F$5:$I$22,2,0)</f>
        <v>ND306</v>
      </c>
      <c r="R64" s="10" t="str">
        <f>VLOOKUP(P64,[1]Sheet4!$F$5:$I$22,4,0)</f>
        <v>ND304</v>
      </c>
      <c r="S64" s="10">
        <v>85</v>
      </c>
      <c r="T64" s="10">
        <v>78</v>
      </c>
      <c r="U64" s="10">
        <v>85</v>
      </c>
      <c r="V64" s="34">
        <v>82.7</v>
      </c>
      <c r="W64" s="10" t="s">
        <v>32</v>
      </c>
      <c r="X64" s="10" t="s">
        <v>806</v>
      </c>
    </row>
    <row r="65" spans="1:24" x14ac:dyDescent="0.25">
      <c r="A65" s="10">
        <v>62</v>
      </c>
      <c r="B65" s="11" t="s">
        <v>320</v>
      </c>
      <c r="C65" s="10" t="s">
        <v>807</v>
      </c>
      <c r="D65" s="10" t="s">
        <v>321</v>
      </c>
      <c r="E65" s="12" t="s">
        <v>322</v>
      </c>
      <c r="F65" s="13" t="str">
        <f t="shared" si="2"/>
        <v xml:space="preserve">TRẦN THANH </v>
      </c>
      <c r="G65" s="13" t="str">
        <f t="shared" si="3"/>
        <v>GIANG</v>
      </c>
      <c r="H65" s="10" t="s">
        <v>36</v>
      </c>
      <c r="I65" s="14" t="s">
        <v>323</v>
      </c>
      <c r="J65" s="10" t="s">
        <v>324</v>
      </c>
      <c r="K65" s="10" t="s">
        <v>207</v>
      </c>
      <c r="L65" s="10" t="s">
        <v>28</v>
      </c>
      <c r="M65" s="12"/>
      <c r="N65" s="10" t="s">
        <v>194</v>
      </c>
      <c r="O65" s="15" t="s">
        <v>195</v>
      </c>
      <c r="P65" s="10" t="s">
        <v>264</v>
      </c>
      <c r="Q65" s="10" t="str">
        <f>VLOOKUP(P65,[1]Sheet4!$F$5:$I$22,2,0)</f>
        <v>ND305</v>
      </c>
      <c r="R65" s="10" t="str">
        <f>VLOOKUP(P65,[1]Sheet4!$F$5:$I$22,4,0)</f>
        <v>ND304</v>
      </c>
      <c r="S65" s="10">
        <v>75</v>
      </c>
      <c r="T65" s="10">
        <v>77</v>
      </c>
      <c r="U65" s="10">
        <v>75</v>
      </c>
      <c r="V65" s="34">
        <v>75.7</v>
      </c>
      <c r="W65" s="10" t="s">
        <v>32</v>
      </c>
      <c r="X65" s="10" t="s">
        <v>807</v>
      </c>
    </row>
    <row r="66" spans="1:24" x14ac:dyDescent="0.25">
      <c r="A66" s="10">
        <v>63</v>
      </c>
      <c r="B66" s="21" t="s">
        <v>707</v>
      </c>
      <c r="C66" s="10" t="s">
        <v>808</v>
      </c>
      <c r="D66" s="22" t="s">
        <v>708</v>
      </c>
      <c r="E66" s="23" t="s">
        <v>709</v>
      </c>
      <c r="F66" s="24" t="str">
        <f t="shared" si="2"/>
        <v xml:space="preserve">NGUYỄN VĂN </v>
      </c>
      <c r="G66" s="24" t="str">
        <f t="shared" si="3"/>
        <v>HẢI</v>
      </c>
      <c r="H66" s="22" t="s">
        <v>24</v>
      </c>
      <c r="I66" s="30" t="s">
        <v>711</v>
      </c>
      <c r="J66" s="25" t="s">
        <v>710</v>
      </c>
      <c r="K66" s="22" t="s">
        <v>86</v>
      </c>
      <c r="L66" s="22" t="s">
        <v>28</v>
      </c>
      <c r="M66" s="23"/>
      <c r="N66" s="22" t="s">
        <v>194</v>
      </c>
      <c r="O66" s="26" t="s">
        <v>195</v>
      </c>
      <c r="P66" s="22" t="s">
        <v>194</v>
      </c>
      <c r="Q66" s="26" t="s">
        <v>685</v>
      </c>
      <c r="R66" s="26" t="s">
        <v>659</v>
      </c>
      <c r="S66" s="15">
        <v>77</v>
      </c>
      <c r="T66" s="15">
        <v>79</v>
      </c>
      <c r="U66" s="15">
        <v>71</v>
      </c>
      <c r="V66" s="27">
        <f>ROUND(SUM(S66:U66)/3,1)</f>
        <v>75.7</v>
      </c>
      <c r="W66" s="29" t="s">
        <v>32</v>
      </c>
      <c r="X66" s="10" t="s">
        <v>808</v>
      </c>
    </row>
    <row r="67" spans="1:24" x14ac:dyDescent="0.25">
      <c r="A67" s="10">
        <v>64</v>
      </c>
      <c r="B67" s="11" t="s">
        <v>332</v>
      </c>
      <c r="C67" s="10" t="s">
        <v>809</v>
      </c>
      <c r="D67" s="10" t="s">
        <v>333</v>
      </c>
      <c r="E67" s="12" t="s">
        <v>334</v>
      </c>
      <c r="F67" s="13" t="str">
        <f t="shared" si="2"/>
        <v xml:space="preserve">VŨ HOÀNG </v>
      </c>
      <c r="G67" s="13" t="str">
        <f t="shared" si="3"/>
        <v>HẢI</v>
      </c>
      <c r="H67" s="10" t="s">
        <v>24</v>
      </c>
      <c r="I67" s="14" t="s">
        <v>335</v>
      </c>
      <c r="J67" s="10" t="s">
        <v>336</v>
      </c>
      <c r="K67" s="10" t="s">
        <v>207</v>
      </c>
      <c r="L67" s="10" t="s">
        <v>28</v>
      </c>
      <c r="M67" s="12"/>
      <c r="N67" s="10" t="s">
        <v>194</v>
      </c>
      <c r="O67" s="15" t="s">
        <v>195</v>
      </c>
      <c r="P67" s="10" t="s">
        <v>331</v>
      </c>
      <c r="Q67" s="10" t="str">
        <f>VLOOKUP(P67,[1]Sheet4!$F$5:$I$22,2,0)</f>
        <v>ND306</v>
      </c>
      <c r="R67" s="10" t="str">
        <f>VLOOKUP(P67,[1]Sheet4!$F$5:$I$22,4,0)</f>
        <v>ND304</v>
      </c>
      <c r="S67" s="10">
        <v>87</v>
      </c>
      <c r="T67" s="10">
        <v>85</v>
      </c>
      <c r="U67" s="10">
        <v>86</v>
      </c>
      <c r="V67" s="34">
        <v>86</v>
      </c>
      <c r="W67" s="10" t="s">
        <v>32</v>
      </c>
      <c r="X67" s="10" t="s">
        <v>809</v>
      </c>
    </row>
    <row r="68" spans="1:24" x14ac:dyDescent="0.25">
      <c r="A68" s="10">
        <v>65</v>
      </c>
      <c r="B68" s="11" t="s">
        <v>337</v>
      </c>
      <c r="C68" s="10" t="s">
        <v>810</v>
      </c>
      <c r="D68" s="10" t="s">
        <v>338</v>
      </c>
      <c r="E68" s="12" t="s">
        <v>339</v>
      </c>
      <c r="F68" s="13" t="str">
        <f t="shared" ref="F68:F99" si="4">LEFT(E68,LEN(E68)-LEN(G68))</f>
        <v xml:space="preserve">ĐÀO THỊ THU </v>
      </c>
      <c r="G68" s="13" t="str">
        <f t="shared" ref="G68:G99" si="5">IF(ISERROR(FIND(" ",TRIM(E68),1)),"",RIGHT(TRIM(E68),LEN(TRIM(E68)) -FIND("#",SUBSTITUTE(TRIM(E68)," ","#",LEN(TRIM(E68))-LEN(SUBSTITUTE(TRIM(E68)," ",""))))))</f>
        <v>HẰNG</v>
      </c>
      <c r="H68" s="10" t="s">
        <v>36</v>
      </c>
      <c r="I68" s="16" t="s">
        <v>340</v>
      </c>
      <c r="J68" s="10" t="s">
        <v>341</v>
      </c>
      <c r="K68" s="10" t="s">
        <v>342</v>
      </c>
      <c r="L68" s="10" t="s">
        <v>28</v>
      </c>
      <c r="M68" s="12"/>
      <c r="N68" s="10" t="s">
        <v>194</v>
      </c>
      <c r="O68" s="15" t="s">
        <v>195</v>
      </c>
      <c r="P68" s="10" t="s">
        <v>331</v>
      </c>
      <c r="Q68" s="10" t="str">
        <f>VLOOKUP(P68,[1]Sheet4!$F$5:$I$22,2,0)</f>
        <v>ND306</v>
      </c>
      <c r="R68" s="10" t="str">
        <f>VLOOKUP(P68,[1]Sheet4!$F$5:$I$22,4,0)</f>
        <v>ND304</v>
      </c>
      <c r="S68" s="10">
        <v>92</v>
      </c>
      <c r="T68" s="10">
        <v>90</v>
      </c>
      <c r="U68" s="10">
        <v>90</v>
      </c>
      <c r="V68" s="34">
        <v>90.7</v>
      </c>
      <c r="W68" s="10" t="s">
        <v>32</v>
      </c>
      <c r="X68" s="10" t="s">
        <v>810</v>
      </c>
    </row>
    <row r="69" spans="1:24" x14ac:dyDescent="0.25">
      <c r="A69" s="10">
        <v>66</v>
      </c>
      <c r="B69" s="11" t="s">
        <v>343</v>
      </c>
      <c r="C69" s="10" t="s">
        <v>811</v>
      </c>
      <c r="D69" s="10" t="s">
        <v>344</v>
      </c>
      <c r="E69" s="12" t="s">
        <v>345</v>
      </c>
      <c r="F69" s="13" t="str">
        <f t="shared" si="4"/>
        <v xml:space="preserve">LƯU THỊ </v>
      </c>
      <c r="G69" s="13" t="str">
        <f t="shared" si="5"/>
        <v>HẰNG</v>
      </c>
      <c r="H69" s="10" t="s">
        <v>36</v>
      </c>
      <c r="I69" s="16" t="s">
        <v>346</v>
      </c>
      <c r="J69" s="10" t="s">
        <v>347</v>
      </c>
      <c r="K69" s="10" t="s">
        <v>86</v>
      </c>
      <c r="L69" s="10" t="s">
        <v>28</v>
      </c>
      <c r="M69" s="12"/>
      <c r="N69" s="10" t="s">
        <v>194</v>
      </c>
      <c r="O69" s="15" t="s">
        <v>195</v>
      </c>
      <c r="P69" s="10" t="s">
        <v>331</v>
      </c>
      <c r="Q69" s="10" t="str">
        <f>VLOOKUP(P69,[1]Sheet4!$F$5:$I$22,2,0)</f>
        <v>ND306</v>
      </c>
      <c r="R69" s="10" t="str">
        <f>VLOOKUP(P69,[1]Sheet4!$F$5:$I$22,4,0)</f>
        <v>ND304</v>
      </c>
      <c r="S69" s="10">
        <v>91</v>
      </c>
      <c r="T69" s="10">
        <v>91</v>
      </c>
      <c r="U69" s="10">
        <v>91</v>
      </c>
      <c r="V69" s="34">
        <v>91</v>
      </c>
      <c r="W69" s="10" t="s">
        <v>32</v>
      </c>
      <c r="X69" s="10" t="s">
        <v>811</v>
      </c>
    </row>
    <row r="70" spans="1:24" x14ac:dyDescent="0.25">
      <c r="A70" s="10">
        <v>67</v>
      </c>
      <c r="B70" s="11" t="s">
        <v>348</v>
      </c>
      <c r="C70" s="10" t="s">
        <v>812</v>
      </c>
      <c r="D70" s="10" t="s">
        <v>349</v>
      </c>
      <c r="E70" s="12" t="s">
        <v>350</v>
      </c>
      <c r="F70" s="13" t="str">
        <f t="shared" si="4"/>
        <v xml:space="preserve">LÊ THỊ </v>
      </c>
      <c r="G70" s="13" t="str">
        <f t="shared" si="5"/>
        <v>HẠNH</v>
      </c>
      <c r="H70" s="10" t="s">
        <v>36</v>
      </c>
      <c r="I70" s="14" t="s">
        <v>351</v>
      </c>
      <c r="J70" s="10" t="s">
        <v>352</v>
      </c>
      <c r="K70" s="10" t="s">
        <v>207</v>
      </c>
      <c r="L70" s="10" t="s">
        <v>28</v>
      </c>
      <c r="M70" s="12"/>
      <c r="N70" s="10" t="s">
        <v>194</v>
      </c>
      <c r="O70" s="15" t="s">
        <v>195</v>
      </c>
      <c r="P70" s="10" t="s">
        <v>331</v>
      </c>
      <c r="Q70" s="10" t="str">
        <f>VLOOKUP(P70,[1]Sheet4!$F$5:$I$22,2,0)</f>
        <v>ND306</v>
      </c>
      <c r="R70" s="10" t="str">
        <f>VLOOKUP(P70,[1]Sheet4!$F$5:$I$22,4,0)</f>
        <v>ND304</v>
      </c>
      <c r="S70" s="10">
        <v>85</v>
      </c>
      <c r="T70" s="10">
        <v>85</v>
      </c>
      <c r="U70" s="10">
        <v>85</v>
      </c>
      <c r="V70" s="34">
        <v>85</v>
      </c>
      <c r="W70" s="10" t="s">
        <v>32</v>
      </c>
      <c r="X70" s="10" t="s">
        <v>812</v>
      </c>
    </row>
    <row r="71" spans="1:24" x14ac:dyDescent="0.25">
      <c r="A71" s="10">
        <v>68</v>
      </c>
      <c r="B71" s="11" t="s">
        <v>353</v>
      </c>
      <c r="C71" s="10" t="s">
        <v>813</v>
      </c>
      <c r="D71" s="10" t="s">
        <v>354</v>
      </c>
      <c r="E71" s="12" t="s">
        <v>355</v>
      </c>
      <c r="F71" s="13" t="str">
        <f t="shared" si="4"/>
        <v xml:space="preserve">PHAN THU </v>
      </c>
      <c r="G71" s="13" t="str">
        <f t="shared" si="5"/>
        <v>HIỀN</v>
      </c>
      <c r="H71" s="10" t="s">
        <v>36</v>
      </c>
      <c r="I71" s="14" t="s">
        <v>356</v>
      </c>
      <c r="J71" s="10" t="s">
        <v>357</v>
      </c>
      <c r="K71" s="10" t="s">
        <v>207</v>
      </c>
      <c r="L71" s="10" t="s">
        <v>28</v>
      </c>
      <c r="M71" s="12"/>
      <c r="N71" s="10" t="s">
        <v>194</v>
      </c>
      <c r="O71" s="15" t="s">
        <v>195</v>
      </c>
      <c r="P71" s="10" t="s">
        <v>331</v>
      </c>
      <c r="Q71" s="10" t="str">
        <f>VLOOKUP(P71,[1]Sheet4!$F$5:$I$22,2,0)</f>
        <v>ND306</v>
      </c>
      <c r="R71" s="10" t="str">
        <f>VLOOKUP(P71,[1]Sheet4!$F$5:$I$22,4,0)</f>
        <v>ND304</v>
      </c>
      <c r="S71" s="10">
        <v>80</v>
      </c>
      <c r="T71" s="10">
        <v>80</v>
      </c>
      <c r="U71" s="10">
        <v>80</v>
      </c>
      <c r="V71" s="34">
        <v>80</v>
      </c>
      <c r="W71" s="10" t="s">
        <v>32</v>
      </c>
      <c r="X71" s="10" t="s">
        <v>813</v>
      </c>
    </row>
    <row r="72" spans="1:24" x14ac:dyDescent="0.25">
      <c r="A72" s="10">
        <v>69</v>
      </c>
      <c r="B72" s="11" t="s">
        <v>358</v>
      </c>
      <c r="C72" s="10" t="s">
        <v>814</v>
      </c>
      <c r="D72" s="10" t="s">
        <v>359</v>
      </c>
      <c r="E72" s="12" t="s">
        <v>360</v>
      </c>
      <c r="F72" s="13" t="str">
        <f t="shared" si="4"/>
        <v xml:space="preserve">NGUYỄN ĐỨC </v>
      </c>
      <c r="G72" s="13" t="str">
        <f t="shared" si="5"/>
        <v>HIỆN</v>
      </c>
      <c r="H72" s="10" t="s">
        <v>24</v>
      </c>
      <c r="I72" s="14" t="s">
        <v>361</v>
      </c>
      <c r="J72" s="10" t="s">
        <v>362</v>
      </c>
      <c r="K72" s="10" t="s">
        <v>207</v>
      </c>
      <c r="L72" s="10" t="s">
        <v>28</v>
      </c>
      <c r="M72" s="12"/>
      <c r="N72" s="10" t="s">
        <v>194</v>
      </c>
      <c r="O72" s="15" t="s">
        <v>195</v>
      </c>
      <c r="P72" s="10" t="s">
        <v>331</v>
      </c>
      <c r="Q72" s="10" t="str">
        <f>VLOOKUP(P72,[1]Sheet4!$F$5:$I$22,2,0)</f>
        <v>ND306</v>
      </c>
      <c r="R72" s="10" t="str">
        <f>VLOOKUP(P72,[1]Sheet4!$F$5:$I$22,4,0)</f>
        <v>ND304</v>
      </c>
      <c r="S72" s="10">
        <v>91</v>
      </c>
      <c r="T72" s="10">
        <v>91</v>
      </c>
      <c r="U72" s="10">
        <v>91</v>
      </c>
      <c r="V72" s="34">
        <v>91</v>
      </c>
      <c r="W72" s="10" t="s">
        <v>32</v>
      </c>
      <c r="X72" s="10" t="s">
        <v>814</v>
      </c>
    </row>
    <row r="73" spans="1:24" x14ac:dyDescent="0.25">
      <c r="A73" s="10">
        <v>70</v>
      </c>
      <c r="B73" s="11" t="s">
        <v>363</v>
      </c>
      <c r="C73" s="10" t="s">
        <v>815</v>
      </c>
      <c r="D73" s="10" t="s">
        <v>364</v>
      </c>
      <c r="E73" s="12" t="s">
        <v>365</v>
      </c>
      <c r="F73" s="13" t="str">
        <f t="shared" si="4"/>
        <v xml:space="preserve">NGUYỄN TRUNG </v>
      </c>
      <c r="G73" s="13" t="str">
        <f t="shared" si="5"/>
        <v>HIẾU</v>
      </c>
      <c r="H73" s="10" t="s">
        <v>24</v>
      </c>
      <c r="I73" s="14" t="s">
        <v>366</v>
      </c>
      <c r="J73" s="10" t="s">
        <v>367</v>
      </c>
      <c r="K73" s="10" t="s">
        <v>207</v>
      </c>
      <c r="L73" s="10" t="s">
        <v>28</v>
      </c>
      <c r="M73" s="12"/>
      <c r="N73" s="10" t="s">
        <v>194</v>
      </c>
      <c r="O73" s="15" t="s">
        <v>195</v>
      </c>
      <c r="P73" s="10" t="s">
        <v>331</v>
      </c>
      <c r="Q73" s="10" t="str">
        <f>VLOOKUP(P73,[1]Sheet4!$F$5:$I$22,2,0)</f>
        <v>ND306</v>
      </c>
      <c r="R73" s="10" t="str">
        <f>VLOOKUP(P73,[1]Sheet4!$F$5:$I$22,4,0)</f>
        <v>ND304</v>
      </c>
      <c r="S73" s="10">
        <v>83</v>
      </c>
      <c r="T73" s="10">
        <v>80</v>
      </c>
      <c r="U73" s="10">
        <v>81</v>
      </c>
      <c r="V73" s="34">
        <v>81.3</v>
      </c>
      <c r="W73" s="10" t="s">
        <v>32</v>
      </c>
      <c r="X73" s="10" t="s">
        <v>815</v>
      </c>
    </row>
    <row r="74" spans="1:24" x14ac:dyDescent="0.25">
      <c r="A74" s="10">
        <v>71</v>
      </c>
      <c r="B74" s="11" t="s">
        <v>368</v>
      </c>
      <c r="C74" s="10" t="s">
        <v>816</v>
      </c>
      <c r="D74" s="10" t="s">
        <v>369</v>
      </c>
      <c r="E74" s="12" t="s">
        <v>370</v>
      </c>
      <c r="F74" s="13" t="str">
        <f t="shared" si="4"/>
        <v xml:space="preserve">PHẠM CHÍ </v>
      </c>
      <c r="G74" s="13" t="str">
        <f t="shared" si="5"/>
        <v>HIẾU</v>
      </c>
      <c r="H74" s="10" t="s">
        <v>24</v>
      </c>
      <c r="I74" s="14" t="s">
        <v>371</v>
      </c>
      <c r="J74" s="10" t="s">
        <v>233</v>
      </c>
      <c r="K74" s="10" t="s">
        <v>207</v>
      </c>
      <c r="L74" s="10" t="s">
        <v>28</v>
      </c>
      <c r="M74" s="12"/>
      <c r="N74" s="10" t="s">
        <v>194</v>
      </c>
      <c r="O74" s="15" t="s">
        <v>195</v>
      </c>
      <c r="P74" s="10" t="s">
        <v>331</v>
      </c>
      <c r="Q74" s="10" t="str">
        <f>VLOOKUP(P74,[1]Sheet4!$F$5:$I$22,2,0)</f>
        <v>ND306</v>
      </c>
      <c r="R74" s="10" t="str">
        <f>VLOOKUP(P74,[1]Sheet4!$F$5:$I$22,4,0)</f>
        <v>ND304</v>
      </c>
      <c r="S74" s="10">
        <v>78</v>
      </c>
      <c r="T74" s="10">
        <v>80</v>
      </c>
      <c r="U74" s="10">
        <v>80</v>
      </c>
      <c r="V74" s="34">
        <v>79.3</v>
      </c>
      <c r="W74" s="10" t="s">
        <v>32</v>
      </c>
      <c r="X74" s="10" t="s">
        <v>816</v>
      </c>
    </row>
    <row r="75" spans="1:24" x14ac:dyDescent="0.25">
      <c r="A75" s="10">
        <v>72</v>
      </c>
      <c r="B75" s="21" t="s">
        <v>712</v>
      </c>
      <c r="C75" s="10" t="s">
        <v>817</v>
      </c>
      <c r="D75" s="22" t="s">
        <v>713</v>
      </c>
      <c r="E75" s="23" t="s">
        <v>714</v>
      </c>
      <c r="F75" s="24" t="str">
        <f t="shared" si="4"/>
        <v xml:space="preserve">LƯƠNG VIỆT </v>
      </c>
      <c r="G75" s="24" t="str">
        <f t="shared" si="5"/>
        <v>HOÀNG</v>
      </c>
      <c r="H75" s="22" t="s">
        <v>24</v>
      </c>
      <c r="I75" s="28" t="s">
        <v>716</v>
      </c>
      <c r="J75" s="25" t="s">
        <v>715</v>
      </c>
      <c r="K75" s="22" t="s">
        <v>102</v>
      </c>
      <c r="L75" s="22" t="s">
        <v>28</v>
      </c>
      <c r="M75" s="23"/>
      <c r="N75" s="22" t="s">
        <v>194</v>
      </c>
      <c r="O75" s="26" t="s">
        <v>195</v>
      </c>
      <c r="P75" s="22" t="s">
        <v>194</v>
      </c>
      <c r="Q75" s="26" t="s">
        <v>685</v>
      </c>
      <c r="R75" s="26" t="s">
        <v>659</v>
      </c>
      <c r="S75" s="15">
        <v>82</v>
      </c>
      <c r="T75" s="15">
        <v>86</v>
      </c>
      <c r="U75" s="15">
        <v>79</v>
      </c>
      <c r="V75" s="27">
        <f>ROUND(SUM(S75:U75)/3,1)</f>
        <v>82.3</v>
      </c>
      <c r="W75" s="29" t="s">
        <v>32</v>
      </c>
      <c r="X75" s="10" t="s">
        <v>817</v>
      </c>
    </row>
    <row r="76" spans="1:24" x14ac:dyDescent="0.25">
      <c r="A76" s="10">
        <v>73</v>
      </c>
      <c r="B76" s="11" t="s">
        <v>372</v>
      </c>
      <c r="C76" s="10" t="s">
        <v>818</v>
      </c>
      <c r="D76" s="10" t="s">
        <v>373</v>
      </c>
      <c r="E76" s="12" t="s">
        <v>374</v>
      </c>
      <c r="F76" s="13" t="str">
        <f t="shared" si="4"/>
        <v xml:space="preserve">NGUYẾN VĂN </v>
      </c>
      <c r="G76" s="13" t="str">
        <f t="shared" si="5"/>
        <v>HỌC</v>
      </c>
      <c r="H76" s="10" t="s">
        <v>24</v>
      </c>
      <c r="I76" s="14" t="s">
        <v>375</v>
      </c>
      <c r="J76" s="10" t="s">
        <v>376</v>
      </c>
      <c r="K76" s="10" t="s">
        <v>207</v>
      </c>
      <c r="L76" s="10" t="s">
        <v>28</v>
      </c>
      <c r="M76" s="12"/>
      <c r="N76" s="10" t="s">
        <v>194</v>
      </c>
      <c r="O76" s="15" t="s">
        <v>195</v>
      </c>
      <c r="P76" s="10" t="s">
        <v>331</v>
      </c>
      <c r="Q76" s="10" t="str">
        <f>VLOOKUP(P76,[1]Sheet4!$F$5:$I$22,2,0)</f>
        <v>ND306</v>
      </c>
      <c r="R76" s="10" t="str">
        <f>VLOOKUP(P76,[1]Sheet4!$F$5:$I$22,4,0)</f>
        <v>ND304</v>
      </c>
      <c r="S76" s="10">
        <v>85</v>
      </c>
      <c r="T76" s="10">
        <v>86</v>
      </c>
      <c r="U76" s="10">
        <v>85</v>
      </c>
      <c r="V76" s="34">
        <v>85.3</v>
      </c>
      <c r="W76" s="10" t="s">
        <v>32</v>
      </c>
      <c r="X76" s="10" t="s">
        <v>818</v>
      </c>
    </row>
    <row r="77" spans="1:24" x14ac:dyDescent="0.25">
      <c r="A77" s="10">
        <v>74</v>
      </c>
      <c r="B77" s="11" t="s">
        <v>377</v>
      </c>
      <c r="C77" s="10" t="s">
        <v>819</v>
      </c>
      <c r="D77" s="10" t="s">
        <v>378</v>
      </c>
      <c r="E77" s="12" t="s">
        <v>379</v>
      </c>
      <c r="F77" s="13" t="str">
        <f t="shared" si="4"/>
        <v xml:space="preserve">NGUYỄN THỊ THÚY </v>
      </c>
      <c r="G77" s="13" t="str">
        <f t="shared" si="5"/>
        <v>HỒNG</v>
      </c>
      <c r="H77" s="10" t="s">
        <v>36</v>
      </c>
      <c r="I77" s="14" t="s">
        <v>380</v>
      </c>
      <c r="J77" s="10" t="s">
        <v>381</v>
      </c>
      <c r="K77" s="10" t="s">
        <v>86</v>
      </c>
      <c r="L77" s="10" t="s">
        <v>28</v>
      </c>
      <c r="M77" s="10"/>
      <c r="N77" s="10" t="s">
        <v>194</v>
      </c>
      <c r="O77" s="15" t="s">
        <v>195</v>
      </c>
      <c r="P77" s="10" t="s">
        <v>331</v>
      </c>
      <c r="Q77" s="10" t="str">
        <f>VLOOKUP(P77,[1]Sheet4!$F$5:$I$22,2,0)</f>
        <v>ND306</v>
      </c>
      <c r="R77" s="10" t="str">
        <f>VLOOKUP(P77,[1]Sheet4!$F$5:$I$22,4,0)</f>
        <v>ND304</v>
      </c>
      <c r="S77" s="10">
        <v>80</v>
      </c>
      <c r="T77" s="10">
        <v>85</v>
      </c>
      <c r="U77" s="10">
        <v>81</v>
      </c>
      <c r="V77" s="34">
        <v>82</v>
      </c>
      <c r="W77" s="10" t="s">
        <v>32</v>
      </c>
      <c r="X77" s="10" t="s">
        <v>819</v>
      </c>
    </row>
    <row r="78" spans="1:24" x14ac:dyDescent="0.25">
      <c r="A78" s="10">
        <v>75</v>
      </c>
      <c r="B78" s="11" t="s">
        <v>382</v>
      </c>
      <c r="C78" s="10" t="s">
        <v>820</v>
      </c>
      <c r="D78" s="10" t="s">
        <v>383</v>
      </c>
      <c r="E78" s="12" t="s">
        <v>384</v>
      </c>
      <c r="F78" s="13" t="str">
        <f t="shared" si="4"/>
        <v xml:space="preserve">NGUYỄN ĐỨC </v>
      </c>
      <c r="G78" s="13" t="str">
        <f t="shared" si="5"/>
        <v>HÙNG</v>
      </c>
      <c r="H78" s="10" t="s">
        <v>24</v>
      </c>
      <c r="I78" s="14" t="s">
        <v>385</v>
      </c>
      <c r="J78" s="10" t="s">
        <v>386</v>
      </c>
      <c r="K78" s="10" t="s">
        <v>86</v>
      </c>
      <c r="L78" s="10" t="s">
        <v>28</v>
      </c>
      <c r="M78" s="12"/>
      <c r="N78" s="10" t="s">
        <v>194</v>
      </c>
      <c r="O78" s="15" t="s">
        <v>195</v>
      </c>
      <c r="P78" s="10" t="s">
        <v>331</v>
      </c>
      <c r="Q78" s="10" t="str">
        <f>VLOOKUP(P78,[1]Sheet4!$F$5:$I$22,2,0)</f>
        <v>ND306</v>
      </c>
      <c r="R78" s="10" t="str">
        <f>VLOOKUP(P78,[1]Sheet4!$F$5:$I$22,4,0)</f>
        <v>ND304</v>
      </c>
      <c r="S78" s="10">
        <v>82</v>
      </c>
      <c r="T78" s="10">
        <v>85</v>
      </c>
      <c r="U78" s="10">
        <v>82</v>
      </c>
      <c r="V78" s="34">
        <v>83</v>
      </c>
      <c r="W78" s="10" t="s">
        <v>32</v>
      </c>
      <c r="X78" s="10" t="s">
        <v>820</v>
      </c>
    </row>
    <row r="79" spans="1:24" x14ac:dyDescent="0.25">
      <c r="A79" s="10">
        <v>76</v>
      </c>
      <c r="B79" s="11" t="s">
        <v>387</v>
      </c>
      <c r="C79" s="10" t="s">
        <v>821</v>
      </c>
      <c r="D79" s="10" t="s">
        <v>388</v>
      </c>
      <c r="E79" s="12" t="s">
        <v>389</v>
      </c>
      <c r="F79" s="13" t="str">
        <f t="shared" si="4"/>
        <v xml:space="preserve">LÊ THỊ THU </v>
      </c>
      <c r="G79" s="13" t="str">
        <f t="shared" si="5"/>
        <v>HƯỜNG</v>
      </c>
      <c r="H79" s="10" t="s">
        <v>36</v>
      </c>
      <c r="I79" s="14" t="s">
        <v>390</v>
      </c>
      <c r="J79" s="10" t="s">
        <v>391</v>
      </c>
      <c r="K79" s="10" t="s">
        <v>86</v>
      </c>
      <c r="L79" s="10" t="s">
        <v>28</v>
      </c>
      <c r="M79" s="12"/>
      <c r="N79" s="10" t="s">
        <v>194</v>
      </c>
      <c r="O79" s="15" t="s">
        <v>195</v>
      </c>
      <c r="P79" s="10" t="s">
        <v>331</v>
      </c>
      <c r="Q79" s="10" t="str">
        <f>VLOOKUP(P79,[1]Sheet4!$F$5:$I$22,2,0)</f>
        <v>ND306</v>
      </c>
      <c r="R79" s="10" t="str">
        <f>VLOOKUP(P79,[1]Sheet4!$F$5:$I$22,4,0)</f>
        <v>ND304</v>
      </c>
      <c r="S79" s="10">
        <v>88</v>
      </c>
      <c r="T79" s="10">
        <v>90</v>
      </c>
      <c r="U79" s="10">
        <v>90</v>
      </c>
      <c r="V79" s="34">
        <v>89.3</v>
      </c>
      <c r="W79" s="10" t="s">
        <v>32</v>
      </c>
      <c r="X79" s="10" t="s">
        <v>821</v>
      </c>
    </row>
    <row r="80" spans="1:24" x14ac:dyDescent="0.25">
      <c r="A80" s="10">
        <v>77</v>
      </c>
      <c r="B80" s="11" t="s">
        <v>392</v>
      </c>
      <c r="C80" s="10" t="s">
        <v>822</v>
      </c>
      <c r="D80" s="10" t="s">
        <v>393</v>
      </c>
      <c r="E80" s="12" t="s">
        <v>394</v>
      </c>
      <c r="F80" s="13" t="str">
        <f t="shared" si="4"/>
        <v xml:space="preserve">NGUYỄN THỊ </v>
      </c>
      <c r="G80" s="13" t="str">
        <f t="shared" si="5"/>
        <v>HƯỞNG</v>
      </c>
      <c r="H80" s="10" t="s">
        <v>36</v>
      </c>
      <c r="I80" s="14" t="s">
        <v>395</v>
      </c>
      <c r="J80" s="10" t="s">
        <v>396</v>
      </c>
      <c r="K80" s="10" t="s">
        <v>223</v>
      </c>
      <c r="L80" s="10" t="s">
        <v>28</v>
      </c>
      <c r="M80" s="12"/>
      <c r="N80" s="10" t="s">
        <v>194</v>
      </c>
      <c r="O80" s="15" t="s">
        <v>195</v>
      </c>
      <c r="P80" s="10" t="s">
        <v>397</v>
      </c>
      <c r="Q80" s="10" t="str">
        <f>VLOOKUP(P80,[1]Sheet4!$F$5:$I$22,2,0)</f>
        <v>ND402</v>
      </c>
      <c r="R80" s="10" t="str">
        <f>VLOOKUP(P80,[1]Sheet4!$F$5:$I$22,4,0)</f>
        <v>ND401</v>
      </c>
      <c r="S80" s="10">
        <v>85</v>
      </c>
      <c r="T80" s="10">
        <v>85</v>
      </c>
      <c r="U80" s="10">
        <v>83</v>
      </c>
      <c r="V80" s="34">
        <v>84.3</v>
      </c>
      <c r="W80" s="10" t="s">
        <v>32</v>
      </c>
      <c r="X80" s="10" t="s">
        <v>822</v>
      </c>
    </row>
    <row r="81" spans="1:24" x14ac:dyDescent="0.25">
      <c r="A81" s="10">
        <v>78</v>
      </c>
      <c r="B81" s="11" t="s">
        <v>398</v>
      </c>
      <c r="C81" s="10" t="s">
        <v>823</v>
      </c>
      <c r="D81" s="10" t="s">
        <v>399</v>
      </c>
      <c r="E81" s="12" t="s">
        <v>400</v>
      </c>
      <c r="F81" s="13" t="str">
        <f t="shared" si="4"/>
        <v xml:space="preserve">NGUYỄN THỊ </v>
      </c>
      <c r="G81" s="13" t="str">
        <f t="shared" si="5"/>
        <v>HUYỀN</v>
      </c>
      <c r="H81" s="10" t="s">
        <v>36</v>
      </c>
      <c r="I81" s="14" t="s">
        <v>401</v>
      </c>
      <c r="J81" s="10" t="s">
        <v>402</v>
      </c>
      <c r="K81" s="10" t="s">
        <v>207</v>
      </c>
      <c r="L81" s="10" t="s">
        <v>28</v>
      </c>
      <c r="M81" s="12"/>
      <c r="N81" s="10" t="s">
        <v>194</v>
      </c>
      <c r="O81" s="15" t="s">
        <v>195</v>
      </c>
      <c r="P81" s="10" t="s">
        <v>397</v>
      </c>
      <c r="Q81" s="10" t="str">
        <f>VLOOKUP(P81,[1]Sheet4!$F$5:$I$22,2,0)</f>
        <v>ND402</v>
      </c>
      <c r="R81" s="10" t="str">
        <f>VLOOKUP(P81,[1]Sheet4!$F$5:$I$22,4,0)</f>
        <v>ND401</v>
      </c>
      <c r="S81" s="10">
        <v>84</v>
      </c>
      <c r="T81" s="10">
        <v>88</v>
      </c>
      <c r="U81" s="10">
        <v>80</v>
      </c>
      <c r="V81" s="34">
        <v>84</v>
      </c>
      <c r="W81" s="10" t="s">
        <v>32</v>
      </c>
      <c r="X81" s="10" t="s">
        <v>823</v>
      </c>
    </row>
    <row r="82" spans="1:24" x14ac:dyDescent="0.25">
      <c r="A82" s="10">
        <v>79</v>
      </c>
      <c r="B82" s="11" t="s">
        <v>403</v>
      </c>
      <c r="C82" s="10" t="s">
        <v>824</v>
      </c>
      <c r="D82" s="10" t="s">
        <v>404</v>
      </c>
      <c r="E82" s="12" t="s">
        <v>405</v>
      </c>
      <c r="F82" s="13" t="str">
        <f t="shared" si="4"/>
        <v xml:space="preserve">DOÃN NGỌC </v>
      </c>
      <c r="G82" s="13" t="str">
        <f t="shared" si="5"/>
        <v>KỶ</v>
      </c>
      <c r="H82" s="10" t="s">
        <v>24</v>
      </c>
      <c r="I82" s="14" t="s">
        <v>406</v>
      </c>
      <c r="J82" s="10" t="s">
        <v>407</v>
      </c>
      <c r="K82" s="10" t="s">
        <v>207</v>
      </c>
      <c r="L82" s="10" t="s">
        <v>28</v>
      </c>
      <c r="M82" s="12"/>
      <c r="N82" s="10" t="s">
        <v>194</v>
      </c>
      <c r="O82" s="15" t="s">
        <v>195</v>
      </c>
      <c r="P82" s="10" t="s">
        <v>397</v>
      </c>
      <c r="Q82" s="10" t="str">
        <f>VLOOKUP(P82,[1]Sheet4!$F$5:$I$22,2,0)</f>
        <v>ND402</v>
      </c>
      <c r="R82" s="10" t="str">
        <f>VLOOKUP(P82,[1]Sheet4!$F$5:$I$22,4,0)</f>
        <v>ND401</v>
      </c>
      <c r="S82" s="10">
        <v>90</v>
      </c>
      <c r="T82" s="10">
        <v>88</v>
      </c>
      <c r="U82" s="10">
        <v>89</v>
      </c>
      <c r="V82" s="34">
        <v>89</v>
      </c>
      <c r="W82" s="10" t="s">
        <v>32</v>
      </c>
      <c r="X82" s="10" t="s">
        <v>824</v>
      </c>
    </row>
    <row r="83" spans="1:24" x14ac:dyDescent="0.25">
      <c r="A83" s="10">
        <v>80</v>
      </c>
      <c r="B83" s="11" t="s">
        <v>408</v>
      </c>
      <c r="C83" s="10" t="s">
        <v>825</v>
      </c>
      <c r="D83" s="10" t="s">
        <v>409</v>
      </c>
      <c r="E83" s="12" t="s">
        <v>410</v>
      </c>
      <c r="F83" s="13" t="str">
        <f t="shared" si="4"/>
        <v xml:space="preserve">NGUYỄN TIẾN </v>
      </c>
      <c r="G83" s="13" t="str">
        <f t="shared" si="5"/>
        <v>LẠC</v>
      </c>
      <c r="H83" s="10" t="s">
        <v>24</v>
      </c>
      <c r="I83" s="14" t="s">
        <v>411</v>
      </c>
      <c r="J83" s="10" t="s">
        <v>412</v>
      </c>
      <c r="K83" s="10" t="s">
        <v>62</v>
      </c>
      <c r="L83" s="10" t="s">
        <v>28</v>
      </c>
      <c r="M83" s="10"/>
      <c r="N83" s="10" t="s">
        <v>194</v>
      </c>
      <c r="O83" s="15" t="s">
        <v>195</v>
      </c>
      <c r="P83" s="10" t="s">
        <v>397</v>
      </c>
      <c r="Q83" s="10" t="str">
        <f>VLOOKUP(P83,[1]Sheet4!$F$5:$I$22,2,0)</f>
        <v>ND402</v>
      </c>
      <c r="R83" s="10" t="str">
        <f>VLOOKUP(P83,[1]Sheet4!$F$5:$I$22,4,0)</f>
        <v>ND401</v>
      </c>
      <c r="S83" s="10">
        <v>85</v>
      </c>
      <c r="T83" s="10">
        <v>86</v>
      </c>
      <c r="U83" s="10">
        <v>88</v>
      </c>
      <c r="V83" s="34">
        <v>86.3</v>
      </c>
      <c r="W83" s="10" t="s">
        <v>32</v>
      </c>
      <c r="X83" s="10" t="s">
        <v>825</v>
      </c>
    </row>
    <row r="84" spans="1:24" x14ac:dyDescent="0.25">
      <c r="A84" s="10">
        <v>81</v>
      </c>
      <c r="B84" s="11" t="s">
        <v>413</v>
      </c>
      <c r="C84" s="10" t="s">
        <v>826</v>
      </c>
      <c r="D84" s="10" t="s">
        <v>414</v>
      </c>
      <c r="E84" s="12" t="s">
        <v>415</v>
      </c>
      <c r="F84" s="13" t="str">
        <f t="shared" si="4"/>
        <v xml:space="preserve">HOÀNG THỊ </v>
      </c>
      <c r="G84" s="13" t="str">
        <f t="shared" si="5"/>
        <v>LAN</v>
      </c>
      <c r="H84" s="10" t="s">
        <v>36</v>
      </c>
      <c r="I84" s="14" t="s">
        <v>416</v>
      </c>
      <c r="J84" s="10" t="s">
        <v>417</v>
      </c>
      <c r="K84" s="10" t="s">
        <v>207</v>
      </c>
      <c r="L84" s="10" t="s">
        <v>28</v>
      </c>
      <c r="M84" s="12"/>
      <c r="N84" s="10" t="s">
        <v>194</v>
      </c>
      <c r="O84" s="15" t="s">
        <v>195</v>
      </c>
      <c r="P84" s="10" t="s">
        <v>397</v>
      </c>
      <c r="Q84" s="10" t="str">
        <f>VLOOKUP(P84,[1]Sheet4!$F$5:$I$22,2,0)</f>
        <v>ND402</v>
      </c>
      <c r="R84" s="10" t="str">
        <f>VLOOKUP(P84,[1]Sheet4!$F$5:$I$22,4,0)</f>
        <v>ND401</v>
      </c>
      <c r="S84" s="10">
        <v>80</v>
      </c>
      <c r="T84" s="10">
        <v>85</v>
      </c>
      <c r="U84" s="10">
        <v>85</v>
      </c>
      <c r="V84" s="34">
        <v>83.3</v>
      </c>
      <c r="W84" s="10" t="s">
        <v>32</v>
      </c>
      <c r="X84" s="10" t="s">
        <v>826</v>
      </c>
    </row>
    <row r="85" spans="1:24" x14ac:dyDescent="0.25">
      <c r="A85" s="10">
        <v>82</v>
      </c>
      <c r="B85" s="11" t="s">
        <v>418</v>
      </c>
      <c r="C85" s="10" t="s">
        <v>827</v>
      </c>
      <c r="D85" s="10" t="s">
        <v>419</v>
      </c>
      <c r="E85" s="12" t="s">
        <v>420</v>
      </c>
      <c r="F85" s="13" t="str">
        <f t="shared" si="4"/>
        <v xml:space="preserve">PHẠM TRẦN KHÁNH </v>
      </c>
      <c r="G85" s="13" t="str">
        <f t="shared" si="5"/>
        <v>LINH</v>
      </c>
      <c r="H85" s="10" t="s">
        <v>36</v>
      </c>
      <c r="I85" s="14" t="s">
        <v>421</v>
      </c>
      <c r="J85" s="10" t="s">
        <v>422</v>
      </c>
      <c r="K85" s="10" t="s">
        <v>86</v>
      </c>
      <c r="L85" s="10" t="s">
        <v>28</v>
      </c>
      <c r="M85" s="12"/>
      <c r="N85" s="10" t="s">
        <v>194</v>
      </c>
      <c r="O85" s="15" t="s">
        <v>195</v>
      </c>
      <c r="P85" s="10" t="s">
        <v>397</v>
      </c>
      <c r="Q85" s="10" t="str">
        <f>VLOOKUP(P85,[1]Sheet4!$F$5:$I$22,2,0)</f>
        <v>ND402</v>
      </c>
      <c r="R85" s="10" t="str">
        <f>VLOOKUP(P85,[1]Sheet4!$F$5:$I$22,4,0)</f>
        <v>ND401</v>
      </c>
      <c r="S85" s="10">
        <v>69</v>
      </c>
      <c r="T85" s="10">
        <v>73</v>
      </c>
      <c r="U85" s="10">
        <v>78</v>
      </c>
      <c r="V85" s="34">
        <v>73.3</v>
      </c>
      <c r="W85" s="10" t="s">
        <v>32</v>
      </c>
      <c r="X85" s="10" t="s">
        <v>827</v>
      </c>
    </row>
    <row r="86" spans="1:24" x14ac:dyDescent="0.25">
      <c r="A86" s="10">
        <v>83</v>
      </c>
      <c r="B86" s="11" t="s">
        <v>423</v>
      </c>
      <c r="C86" s="10" t="s">
        <v>828</v>
      </c>
      <c r="D86" s="10" t="s">
        <v>424</v>
      </c>
      <c r="E86" s="12" t="s">
        <v>425</v>
      </c>
      <c r="F86" s="13" t="str">
        <f t="shared" si="4"/>
        <v xml:space="preserve">NGUYỄN THẮNG </v>
      </c>
      <c r="G86" s="13" t="str">
        <f t="shared" si="5"/>
        <v>LỢI</v>
      </c>
      <c r="H86" s="10" t="s">
        <v>24</v>
      </c>
      <c r="I86" s="14" t="s">
        <v>426</v>
      </c>
      <c r="J86" s="10" t="s">
        <v>427</v>
      </c>
      <c r="K86" s="10" t="s">
        <v>86</v>
      </c>
      <c r="L86" s="10" t="s">
        <v>28</v>
      </c>
      <c r="M86" s="12"/>
      <c r="N86" s="10" t="s">
        <v>194</v>
      </c>
      <c r="O86" s="15" t="s">
        <v>195</v>
      </c>
      <c r="P86" s="10" t="s">
        <v>397</v>
      </c>
      <c r="Q86" s="10" t="str">
        <f>VLOOKUP(P86,[1]Sheet4!$F$5:$I$22,2,0)</f>
        <v>ND402</v>
      </c>
      <c r="R86" s="10" t="str">
        <f>VLOOKUP(P86,[1]Sheet4!$F$5:$I$22,4,0)</f>
        <v>ND401</v>
      </c>
      <c r="S86" s="10">
        <v>77</v>
      </c>
      <c r="T86" s="10">
        <v>73</v>
      </c>
      <c r="U86" s="10">
        <v>78</v>
      </c>
      <c r="V86" s="34">
        <v>76</v>
      </c>
      <c r="W86" s="10" t="s">
        <v>32</v>
      </c>
      <c r="X86" s="10" t="s">
        <v>828</v>
      </c>
    </row>
    <row r="87" spans="1:24" x14ac:dyDescent="0.25">
      <c r="A87" s="10">
        <v>84</v>
      </c>
      <c r="B87" s="11" t="s">
        <v>428</v>
      </c>
      <c r="C87" s="10" t="s">
        <v>829</v>
      </c>
      <c r="D87" s="10" t="s">
        <v>429</v>
      </c>
      <c r="E87" s="12" t="s">
        <v>430</v>
      </c>
      <c r="F87" s="13" t="str">
        <f t="shared" si="4"/>
        <v xml:space="preserve">NGUYỄN HỮU </v>
      </c>
      <c r="G87" s="13" t="str">
        <f t="shared" si="5"/>
        <v>LỰC</v>
      </c>
      <c r="H87" s="10" t="s">
        <v>24</v>
      </c>
      <c r="I87" s="17" t="s">
        <v>431</v>
      </c>
      <c r="J87" s="10" t="s">
        <v>432</v>
      </c>
      <c r="K87" s="10" t="s">
        <v>223</v>
      </c>
      <c r="L87" s="10" t="s">
        <v>28</v>
      </c>
      <c r="M87" s="10"/>
      <c r="N87" s="10" t="s">
        <v>194</v>
      </c>
      <c r="O87" s="15" t="s">
        <v>195</v>
      </c>
      <c r="P87" s="10" t="s">
        <v>397</v>
      </c>
      <c r="Q87" s="10" t="str">
        <f>VLOOKUP(P87,[1]Sheet4!$F$5:$I$22,2,0)</f>
        <v>ND402</v>
      </c>
      <c r="R87" s="10" t="str">
        <f>VLOOKUP(P87,[1]Sheet4!$F$5:$I$22,4,0)</f>
        <v>ND401</v>
      </c>
      <c r="S87" s="10">
        <v>71</v>
      </c>
      <c r="T87" s="10">
        <v>68</v>
      </c>
      <c r="U87" s="10">
        <v>70</v>
      </c>
      <c r="V87" s="34">
        <v>69.7</v>
      </c>
      <c r="W87" s="10" t="s">
        <v>32</v>
      </c>
      <c r="X87" s="10" t="s">
        <v>829</v>
      </c>
    </row>
    <row r="88" spans="1:24" x14ac:dyDescent="0.25">
      <c r="A88" s="10">
        <v>85</v>
      </c>
      <c r="B88" s="11" t="s">
        <v>433</v>
      </c>
      <c r="C88" s="10" t="s">
        <v>830</v>
      </c>
      <c r="D88" s="10" t="s">
        <v>434</v>
      </c>
      <c r="E88" s="12" t="s">
        <v>435</v>
      </c>
      <c r="F88" s="13" t="str">
        <f t="shared" si="4"/>
        <v xml:space="preserve">PHẠM VĂN </v>
      </c>
      <c r="G88" s="13" t="str">
        <f t="shared" si="5"/>
        <v>LƯỢC</v>
      </c>
      <c r="H88" s="10" t="s">
        <v>24</v>
      </c>
      <c r="I88" s="14" t="s">
        <v>436</v>
      </c>
      <c r="J88" s="10" t="s">
        <v>437</v>
      </c>
      <c r="K88" s="10" t="s">
        <v>207</v>
      </c>
      <c r="L88" s="10" t="s">
        <v>28</v>
      </c>
      <c r="M88" s="12"/>
      <c r="N88" s="10" t="s">
        <v>194</v>
      </c>
      <c r="O88" s="15" t="s">
        <v>195</v>
      </c>
      <c r="P88" s="10" t="s">
        <v>397</v>
      </c>
      <c r="Q88" s="10" t="str">
        <f>VLOOKUP(P88,[1]Sheet4!$F$5:$I$22,2,0)</f>
        <v>ND402</v>
      </c>
      <c r="R88" s="10" t="str">
        <f>VLOOKUP(P88,[1]Sheet4!$F$5:$I$22,4,0)</f>
        <v>ND401</v>
      </c>
      <c r="S88" s="10">
        <v>80</v>
      </c>
      <c r="T88" s="10">
        <v>83</v>
      </c>
      <c r="U88" s="10">
        <v>81</v>
      </c>
      <c r="V88" s="34">
        <v>81.3</v>
      </c>
      <c r="W88" s="10" t="s">
        <v>32</v>
      </c>
      <c r="X88" s="10" t="s">
        <v>830</v>
      </c>
    </row>
    <row r="89" spans="1:24" x14ac:dyDescent="0.25">
      <c r="A89" s="10">
        <v>86</v>
      </c>
      <c r="B89" s="11" t="s">
        <v>438</v>
      </c>
      <c r="C89" s="10" t="s">
        <v>831</v>
      </c>
      <c r="D89" s="10" t="s">
        <v>439</v>
      </c>
      <c r="E89" s="12" t="s">
        <v>440</v>
      </c>
      <c r="F89" s="13" t="str">
        <f t="shared" si="4"/>
        <v xml:space="preserve">PHÙNG THỊ </v>
      </c>
      <c r="G89" s="13" t="str">
        <f t="shared" si="5"/>
        <v>MAI</v>
      </c>
      <c r="H89" s="10" t="s">
        <v>36</v>
      </c>
      <c r="I89" s="14" t="s">
        <v>441</v>
      </c>
      <c r="J89" s="10" t="s">
        <v>442</v>
      </c>
      <c r="K89" s="10" t="s">
        <v>207</v>
      </c>
      <c r="L89" s="10" t="s">
        <v>28</v>
      </c>
      <c r="M89" s="12"/>
      <c r="N89" s="10" t="s">
        <v>194</v>
      </c>
      <c r="O89" s="15" t="s">
        <v>195</v>
      </c>
      <c r="P89" s="10" t="s">
        <v>397</v>
      </c>
      <c r="Q89" s="10" t="str">
        <f>VLOOKUP(P89,[1]Sheet4!$F$5:$I$22,2,0)</f>
        <v>ND402</v>
      </c>
      <c r="R89" s="10" t="str">
        <f>VLOOKUP(P89,[1]Sheet4!$F$5:$I$22,4,0)</f>
        <v>ND401</v>
      </c>
      <c r="S89" s="10">
        <v>79</v>
      </c>
      <c r="T89" s="10">
        <v>84</v>
      </c>
      <c r="U89" s="10">
        <v>83</v>
      </c>
      <c r="V89" s="34">
        <v>82</v>
      </c>
      <c r="W89" s="10" t="s">
        <v>32</v>
      </c>
      <c r="X89" s="10" t="s">
        <v>831</v>
      </c>
    </row>
    <row r="90" spans="1:24" x14ac:dyDescent="0.25">
      <c r="A90" s="10">
        <v>87</v>
      </c>
      <c r="B90" s="11" t="s">
        <v>443</v>
      </c>
      <c r="C90" s="10" t="s">
        <v>832</v>
      </c>
      <c r="D90" s="10" t="s">
        <v>444</v>
      </c>
      <c r="E90" s="12" t="s">
        <v>445</v>
      </c>
      <c r="F90" s="13" t="str">
        <f t="shared" si="4"/>
        <v xml:space="preserve">MAI THỊ TRÀ </v>
      </c>
      <c r="G90" s="13" t="str">
        <f t="shared" si="5"/>
        <v>MY</v>
      </c>
      <c r="H90" s="10" t="s">
        <v>36</v>
      </c>
      <c r="I90" s="14" t="s">
        <v>446</v>
      </c>
      <c r="J90" s="10" t="s">
        <v>447</v>
      </c>
      <c r="K90" s="10" t="s">
        <v>207</v>
      </c>
      <c r="L90" s="10" t="s">
        <v>28</v>
      </c>
      <c r="M90" s="12"/>
      <c r="N90" s="10" t="s">
        <v>194</v>
      </c>
      <c r="O90" s="15" t="s">
        <v>195</v>
      </c>
      <c r="P90" s="10" t="s">
        <v>397</v>
      </c>
      <c r="Q90" s="10" t="str">
        <f>VLOOKUP(P90,[1]Sheet4!$F$5:$I$22,2,0)</f>
        <v>ND402</v>
      </c>
      <c r="R90" s="10" t="str">
        <f>VLOOKUP(P90,[1]Sheet4!$F$5:$I$22,4,0)</f>
        <v>ND401</v>
      </c>
      <c r="S90" s="10">
        <v>84</v>
      </c>
      <c r="T90" s="10">
        <v>82</v>
      </c>
      <c r="U90" s="10">
        <v>85</v>
      </c>
      <c r="V90" s="34">
        <v>83.7</v>
      </c>
      <c r="W90" s="10" t="s">
        <v>32</v>
      </c>
      <c r="X90" s="10" t="s">
        <v>832</v>
      </c>
    </row>
    <row r="91" spans="1:24" x14ac:dyDescent="0.25">
      <c r="A91" s="10">
        <v>88</v>
      </c>
      <c r="B91" s="11" t="s">
        <v>448</v>
      </c>
      <c r="C91" s="10" t="s">
        <v>833</v>
      </c>
      <c r="D91" s="10" t="s">
        <v>449</v>
      </c>
      <c r="E91" s="12" t="s">
        <v>450</v>
      </c>
      <c r="F91" s="13" t="str">
        <f t="shared" si="4"/>
        <v xml:space="preserve">NGUYỄN THUÝ </v>
      </c>
      <c r="G91" s="13" t="str">
        <f t="shared" si="5"/>
        <v>NGA</v>
      </c>
      <c r="H91" s="10" t="s">
        <v>36</v>
      </c>
      <c r="I91" s="17" t="s">
        <v>451</v>
      </c>
      <c r="J91" s="10" t="s">
        <v>452</v>
      </c>
      <c r="K91" s="10" t="s">
        <v>86</v>
      </c>
      <c r="L91" s="10" t="s">
        <v>28</v>
      </c>
      <c r="M91" s="10"/>
      <c r="N91" s="10" t="s">
        <v>194</v>
      </c>
      <c r="O91" s="15" t="s">
        <v>195</v>
      </c>
      <c r="P91" s="10" t="s">
        <v>397</v>
      </c>
      <c r="Q91" s="10" t="str">
        <f>VLOOKUP(P91,[1]Sheet4!$F$5:$I$22,2,0)</f>
        <v>ND402</v>
      </c>
      <c r="R91" s="10" t="str">
        <f>VLOOKUP(P91,[1]Sheet4!$F$5:$I$22,4,0)</f>
        <v>ND401</v>
      </c>
      <c r="S91" s="10">
        <v>76</v>
      </c>
      <c r="T91" s="10">
        <v>78</v>
      </c>
      <c r="U91" s="10">
        <v>84</v>
      </c>
      <c r="V91" s="34">
        <v>79.3</v>
      </c>
      <c r="W91" s="10" t="s">
        <v>32</v>
      </c>
      <c r="X91" s="10" t="s">
        <v>833</v>
      </c>
    </row>
    <row r="92" spans="1:24" x14ac:dyDescent="0.25">
      <c r="A92" s="10">
        <v>89</v>
      </c>
      <c r="B92" s="11" t="s">
        <v>453</v>
      </c>
      <c r="C92" s="10" t="s">
        <v>834</v>
      </c>
      <c r="D92" s="10" t="s">
        <v>454</v>
      </c>
      <c r="E92" s="12" t="s">
        <v>455</v>
      </c>
      <c r="F92" s="13" t="str">
        <f t="shared" si="4"/>
        <v xml:space="preserve">ĐỖ MAI </v>
      </c>
      <c r="G92" s="13" t="str">
        <f t="shared" si="5"/>
        <v>NHUNG</v>
      </c>
      <c r="H92" s="10" t="s">
        <v>36</v>
      </c>
      <c r="I92" s="14" t="s">
        <v>456</v>
      </c>
      <c r="J92" s="10" t="s">
        <v>457</v>
      </c>
      <c r="K92" s="10" t="s">
        <v>207</v>
      </c>
      <c r="L92" s="10" t="s">
        <v>28</v>
      </c>
      <c r="M92" s="12"/>
      <c r="N92" s="10" t="s">
        <v>194</v>
      </c>
      <c r="O92" s="15" t="s">
        <v>195</v>
      </c>
      <c r="P92" s="10" t="s">
        <v>397</v>
      </c>
      <c r="Q92" s="10" t="str">
        <f>VLOOKUP(P92,[1]Sheet4!$F$5:$I$22,2,0)</f>
        <v>ND402</v>
      </c>
      <c r="R92" s="10" t="str">
        <f>VLOOKUP(P92,[1]Sheet4!$F$5:$I$22,4,0)</f>
        <v>ND401</v>
      </c>
      <c r="S92" s="10">
        <v>88</v>
      </c>
      <c r="T92" s="10">
        <v>88</v>
      </c>
      <c r="U92" s="10">
        <v>89</v>
      </c>
      <c r="V92" s="34">
        <v>88.3</v>
      </c>
      <c r="W92" s="10" t="s">
        <v>32</v>
      </c>
      <c r="X92" s="10" t="s">
        <v>834</v>
      </c>
    </row>
    <row r="93" spans="1:24" x14ac:dyDescent="0.25">
      <c r="A93" s="10">
        <v>90</v>
      </c>
      <c r="B93" s="11" t="s">
        <v>458</v>
      </c>
      <c r="C93" s="10" t="s">
        <v>835</v>
      </c>
      <c r="D93" s="10" t="s">
        <v>459</v>
      </c>
      <c r="E93" s="12" t="s">
        <v>460</v>
      </c>
      <c r="F93" s="13" t="str">
        <f t="shared" si="4"/>
        <v xml:space="preserve">VŨ PHƯƠNG </v>
      </c>
      <c r="G93" s="13" t="str">
        <f t="shared" si="5"/>
        <v>NHUNG</v>
      </c>
      <c r="H93" s="10" t="s">
        <v>36</v>
      </c>
      <c r="I93" s="14" t="s">
        <v>461</v>
      </c>
      <c r="J93" s="10" t="s">
        <v>462</v>
      </c>
      <c r="K93" s="10" t="s">
        <v>207</v>
      </c>
      <c r="L93" s="10" t="s">
        <v>28</v>
      </c>
      <c r="M93" s="12"/>
      <c r="N93" s="10" t="s">
        <v>194</v>
      </c>
      <c r="O93" s="15" t="s">
        <v>195</v>
      </c>
      <c r="P93" s="10" t="s">
        <v>463</v>
      </c>
      <c r="Q93" s="10" t="str">
        <f>VLOOKUP(P93,[1]Sheet4!$F$5:$I$22,2,0)</f>
        <v>ND403</v>
      </c>
      <c r="R93" s="10" t="str">
        <f>VLOOKUP(P93,[1]Sheet4!$F$5:$I$22,4,0)</f>
        <v>ND401</v>
      </c>
      <c r="S93" s="10">
        <v>89</v>
      </c>
      <c r="T93" s="10">
        <v>87</v>
      </c>
      <c r="U93" s="10">
        <v>85</v>
      </c>
      <c r="V93" s="34">
        <v>87</v>
      </c>
      <c r="W93" s="10" t="s">
        <v>32</v>
      </c>
      <c r="X93" s="10" t="s">
        <v>835</v>
      </c>
    </row>
    <row r="94" spans="1:24" x14ac:dyDescent="0.25">
      <c r="A94" s="10">
        <v>91</v>
      </c>
      <c r="B94" s="11" t="s">
        <v>464</v>
      </c>
      <c r="C94" s="10" t="s">
        <v>836</v>
      </c>
      <c r="D94" s="10" t="s">
        <v>465</v>
      </c>
      <c r="E94" s="12" t="s">
        <v>466</v>
      </c>
      <c r="F94" s="13" t="str">
        <f t="shared" si="4"/>
        <v xml:space="preserve">LÊ VŨ HÀ </v>
      </c>
      <c r="G94" s="13" t="str">
        <f t="shared" si="5"/>
        <v>PHƯƠNG</v>
      </c>
      <c r="H94" s="10" t="s">
        <v>36</v>
      </c>
      <c r="I94" s="14" t="s">
        <v>467</v>
      </c>
      <c r="J94" s="10" t="s">
        <v>468</v>
      </c>
      <c r="K94" s="10" t="s">
        <v>86</v>
      </c>
      <c r="L94" s="10" t="s">
        <v>28</v>
      </c>
      <c r="M94" s="12"/>
      <c r="N94" s="10" t="s">
        <v>194</v>
      </c>
      <c r="O94" s="15" t="s">
        <v>195</v>
      </c>
      <c r="P94" s="10" t="s">
        <v>463</v>
      </c>
      <c r="Q94" s="10" t="str">
        <f>VLOOKUP(P94,[1]Sheet4!$F$5:$I$22,2,0)</f>
        <v>ND403</v>
      </c>
      <c r="R94" s="10" t="str">
        <f>VLOOKUP(P94,[1]Sheet4!$F$5:$I$22,4,0)</f>
        <v>ND401</v>
      </c>
      <c r="S94" s="10">
        <v>79</v>
      </c>
      <c r="T94" s="10">
        <v>78</v>
      </c>
      <c r="U94" s="10">
        <v>77</v>
      </c>
      <c r="V94" s="34">
        <v>78</v>
      </c>
      <c r="W94" s="10" t="s">
        <v>32</v>
      </c>
      <c r="X94" s="10" t="s">
        <v>836</v>
      </c>
    </row>
    <row r="95" spans="1:24" x14ac:dyDescent="0.25">
      <c r="A95" s="10">
        <v>92</v>
      </c>
      <c r="B95" s="11" t="s">
        <v>469</v>
      </c>
      <c r="C95" s="10" t="s">
        <v>837</v>
      </c>
      <c r="D95" s="10" t="s">
        <v>470</v>
      </c>
      <c r="E95" s="12" t="s">
        <v>471</v>
      </c>
      <c r="F95" s="13" t="str">
        <f t="shared" si="4"/>
        <v xml:space="preserve">NGUYỄN THỊ HÀ </v>
      </c>
      <c r="G95" s="13" t="str">
        <f t="shared" si="5"/>
        <v>PHƯƠNG</v>
      </c>
      <c r="H95" s="10" t="s">
        <v>36</v>
      </c>
      <c r="I95" s="16" t="s">
        <v>472</v>
      </c>
      <c r="J95" s="10" t="s">
        <v>473</v>
      </c>
      <c r="K95" s="10" t="s">
        <v>86</v>
      </c>
      <c r="L95" s="10" t="s">
        <v>28</v>
      </c>
      <c r="M95" s="12"/>
      <c r="N95" s="10" t="s">
        <v>194</v>
      </c>
      <c r="O95" s="15" t="s">
        <v>195</v>
      </c>
      <c r="P95" s="10" t="s">
        <v>463</v>
      </c>
      <c r="Q95" s="10" t="str">
        <f>VLOOKUP(P95,[1]Sheet4!$F$5:$I$22,2,0)</f>
        <v>ND403</v>
      </c>
      <c r="R95" s="10" t="str">
        <f>VLOOKUP(P95,[1]Sheet4!$F$5:$I$22,4,0)</f>
        <v>ND401</v>
      </c>
      <c r="S95" s="10">
        <v>85</v>
      </c>
      <c r="T95" s="10">
        <v>85</v>
      </c>
      <c r="U95" s="10">
        <v>86</v>
      </c>
      <c r="V95" s="34">
        <v>85.3</v>
      </c>
      <c r="W95" s="10" t="s">
        <v>32</v>
      </c>
      <c r="X95" s="10" t="s">
        <v>837</v>
      </c>
    </row>
    <row r="96" spans="1:24" x14ac:dyDescent="0.25">
      <c r="A96" s="10">
        <v>93</v>
      </c>
      <c r="B96" s="11" t="s">
        <v>474</v>
      </c>
      <c r="C96" s="10" t="s">
        <v>838</v>
      </c>
      <c r="D96" s="10" t="s">
        <v>475</v>
      </c>
      <c r="E96" s="12" t="s">
        <v>476</v>
      </c>
      <c r="F96" s="13" t="str">
        <f t="shared" si="4"/>
        <v xml:space="preserve">PHAN THỊ QUỲNH </v>
      </c>
      <c r="G96" s="13" t="str">
        <f t="shared" si="5"/>
        <v>PHƯƠNG</v>
      </c>
      <c r="H96" s="10" t="s">
        <v>36</v>
      </c>
      <c r="I96" s="16" t="s">
        <v>477</v>
      </c>
      <c r="J96" s="10" t="s">
        <v>478</v>
      </c>
      <c r="K96" s="10" t="s">
        <v>479</v>
      </c>
      <c r="L96" s="10" t="s">
        <v>28</v>
      </c>
      <c r="M96" s="12"/>
      <c r="N96" s="10" t="s">
        <v>194</v>
      </c>
      <c r="O96" s="15" t="s">
        <v>195</v>
      </c>
      <c r="P96" s="10" t="s">
        <v>463</v>
      </c>
      <c r="Q96" s="10" t="str">
        <f>VLOOKUP(P96,[1]Sheet4!$F$5:$I$22,2,0)</f>
        <v>ND403</v>
      </c>
      <c r="R96" s="10" t="str">
        <f>VLOOKUP(P96,[1]Sheet4!$F$5:$I$22,4,0)</f>
        <v>ND401</v>
      </c>
      <c r="S96" s="10">
        <v>79</v>
      </c>
      <c r="T96" s="10">
        <v>78</v>
      </c>
      <c r="U96" s="10">
        <v>78</v>
      </c>
      <c r="V96" s="34">
        <v>78.3</v>
      </c>
      <c r="W96" s="10" t="s">
        <v>32</v>
      </c>
      <c r="X96" s="10" t="s">
        <v>838</v>
      </c>
    </row>
    <row r="97" spans="1:24" x14ac:dyDescent="0.25">
      <c r="A97" s="10">
        <v>94</v>
      </c>
      <c r="B97" s="11" t="s">
        <v>480</v>
      </c>
      <c r="C97" s="10" t="s">
        <v>839</v>
      </c>
      <c r="D97" s="10" t="s">
        <v>481</v>
      </c>
      <c r="E97" s="12" t="s">
        <v>482</v>
      </c>
      <c r="F97" s="13" t="str">
        <f t="shared" si="4"/>
        <v xml:space="preserve">VƯƠNG THỊ THU </v>
      </c>
      <c r="G97" s="13" t="str">
        <f t="shared" si="5"/>
        <v>PHƯƠNG</v>
      </c>
      <c r="H97" s="10" t="s">
        <v>36</v>
      </c>
      <c r="I97" s="14" t="s">
        <v>483</v>
      </c>
      <c r="J97" s="10" t="s">
        <v>484</v>
      </c>
      <c r="K97" s="10" t="s">
        <v>86</v>
      </c>
      <c r="L97" s="10" t="s">
        <v>28</v>
      </c>
      <c r="M97" s="10"/>
      <c r="N97" s="10" t="s">
        <v>194</v>
      </c>
      <c r="O97" s="15" t="s">
        <v>195</v>
      </c>
      <c r="P97" s="10" t="s">
        <v>463</v>
      </c>
      <c r="Q97" s="10" t="str">
        <f>VLOOKUP(P97,[1]Sheet4!$F$5:$I$22,2,0)</f>
        <v>ND403</v>
      </c>
      <c r="R97" s="10" t="str">
        <f>VLOOKUP(P97,[1]Sheet4!$F$5:$I$22,4,0)</f>
        <v>ND401</v>
      </c>
      <c r="S97" s="10">
        <v>88</v>
      </c>
      <c r="T97" s="10">
        <v>88</v>
      </c>
      <c r="U97" s="10">
        <v>90</v>
      </c>
      <c r="V97" s="34">
        <v>88.7</v>
      </c>
      <c r="W97" s="10" t="s">
        <v>32</v>
      </c>
      <c r="X97" s="10" t="s">
        <v>839</v>
      </c>
    </row>
    <row r="98" spans="1:24" x14ac:dyDescent="0.25">
      <c r="A98" s="10">
        <v>95</v>
      </c>
      <c r="B98" s="11" t="s">
        <v>485</v>
      </c>
      <c r="C98" s="10" t="s">
        <v>840</v>
      </c>
      <c r="D98" s="10" t="s">
        <v>486</v>
      </c>
      <c r="E98" s="12" t="s">
        <v>487</v>
      </c>
      <c r="F98" s="13" t="str">
        <f t="shared" si="4"/>
        <v xml:space="preserve">ĐẶNG THỊ </v>
      </c>
      <c r="G98" s="13" t="str">
        <f t="shared" si="5"/>
        <v>PHƯỢNG</v>
      </c>
      <c r="H98" s="10" t="s">
        <v>36</v>
      </c>
      <c r="I98" s="14" t="s">
        <v>488</v>
      </c>
      <c r="J98" s="10" t="s">
        <v>489</v>
      </c>
      <c r="K98" s="10" t="s">
        <v>207</v>
      </c>
      <c r="L98" s="10" t="s">
        <v>28</v>
      </c>
      <c r="M98" s="12"/>
      <c r="N98" s="10" t="s">
        <v>194</v>
      </c>
      <c r="O98" s="15" t="s">
        <v>195</v>
      </c>
      <c r="P98" s="10" t="s">
        <v>463</v>
      </c>
      <c r="Q98" s="10" t="str">
        <f>VLOOKUP(P98,[1]Sheet4!$F$5:$I$22,2,0)</f>
        <v>ND403</v>
      </c>
      <c r="R98" s="10" t="str">
        <f>VLOOKUP(P98,[1]Sheet4!$F$5:$I$22,4,0)</f>
        <v>ND401</v>
      </c>
      <c r="S98" s="10">
        <v>83</v>
      </c>
      <c r="T98" s="10">
        <v>83</v>
      </c>
      <c r="U98" s="10">
        <v>83</v>
      </c>
      <c r="V98" s="34">
        <v>83</v>
      </c>
      <c r="W98" s="10" t="s">
        <v>32</v>
      </c>
      <c r="X98" s="10" t="s">
        <v>840</v>
      </c>
    </row>
    <row r="99" spans="1:24" x14ac:dyDescent="0.25">
      <c r="A99" s="10">
        <v>96</v>
      </c>
      <c r="B99" s="11" t="s">
        <v>490</v>
      </c>
      <c r="C99" s="10" t="s">
        <v>841</v>
      </c>
      <c r="D99" s="10" t="s">
        <v>491</v>
      </c>
      <c r="E99" s="12" t="s">
        <v>492</v>
      </c>
      <c r="F99" s="13" t="str">
        <f t="shared" si="4"/>
        <v xml:space="preserve">TRẦN QUANG </v>
      </c>
      <c r="G99" s="13" t="str">
        <f t="shared" si="5"/>
        <v>QUÂN</v>
      </c>
      <c r="H99" s="10" t="s">
        <v>24</v>
      </c>
      <c r="I99" s="14" t="s">
        <v>493</v>
      </c>
      <c r="J99" s="10" t="s">
        <v>494</v>
      </c>
      <c r="K99" s="10" t="s">
        <v>86</v>
      </c>
      <c r="L99" s="10" t="s">
        <v>28</v>
      </c>
      <c r="M99" s="10"/>
      <c r="N99" s="10" t="s">
        <v>194</v>
      </c>
      <c r="O99" s="15" t="s">
        <v>195</v>
      </c>
      <c r="P99" s="10" t="s">
        <v>463</v>
      </c>
      <c r="Q99" s="10" t="str">
        <f>VLOOKUP(P99,[1]Sheet4!$F$5:$I$22,2,0)</f>
        <v>ND403</v>
      </c>
      <c r="R99" s="10" t="str">
        <f>VLOOKUP(P99,[1]Sheet4!$F$5:$I$22,4,0)</f>
        <v>ND401</v>
      </c>
      <c r="S99" s="10">
        <v>82</v>
      </c>
      <c r="T99" s="10">
        <v>85</v>
      </c>
      <c r="U99" s="10">
        <v>77</v>
      </c>
      <c r="V99" s="34">
        <v>81.3</v>
      </c>
      <c r="W99" s="10" t="s">
        <v>32</v>
      </c>
      <c r="X99" s="10" t="s">
        <v>841</v>
      </c>
    </row>
    <row r="100" spans="1:24" x14ac:dyDescent="0.25">
      <c r="A100" s="10">
        <v>97</v>
      </c>
      <c r="B100" s="11" t="s">
        <v>495</v>
      </c>
      <c r="C100" s="10" t="s">
        <v>842</v>
      </c>
      <c r="D100" s="10" t="s">
        <v>496</v>
      </c>
      <c r="E100" s="12" t="s">
        <v>497</v>
      </c>
      <c r="F100" s="13" t="str">
        <f t="shared" ref="F100:F131" si="6">LEFT(E100,LEN(E100)-LEN(G100))</f>
        <v>NGUYỄN THỊ T</v>
      </c>
      <c r="G100" s="13" t="str">
        <f t="shared" ref="G100:G134" si="7">IF(ISERROR(FIND(" ",TRIM(E100),1)),"",RIGHT(TRIM(E100),LEN(TRIM(E100)) -FIND("#",SUBSTITUTE(TRIM(E100)," ","#",LEN(TRIM(E100))-LEN(SUBSTITUTE(TRIM(E100)," ",""))))))</f>
        <v>THIỆN</v>
      </c>
      <c r="H100" s="10" t="s">
        <v>36</v>
      </c>
      <c r="I100" s="16" t="s">
        <v>498</v>
      </c>
      <c r="J100" s="10" t="s">
        <v>499</v>
      </c>
      <c r="K100" s="10" t="s">
        <v>39</v>
      </c>
      <c r="L100" s="10" t="s">
        <v>28</v>
      </c>
      <c r="M100" s="10"/>
      <c r="N100" s="10" t="s">
        <v>194</v>
      </c>
      <c r="O100" s="15" t="s">
        <v>195</v>
      </c>
      <c r="P100" s="10" t="s">
        <v>463</v>
      </c>
      <c r="Q100" s="10" t="str">
        <f>VLOOKUP(P100,[1]Sheet4!$F$5:$I$22,2,0)</f>
        <v>ND403</v>
      </c>
      <c r="R100" s="10" t="str">
        <f>VLOOKUP(P100,[1]Sheet4!$F$5:$I$22,4,0)</f>
        <v>ND401</v>
      </c>
      <c r="S100" s="10">
        <v>90</v>
      </c>
      <c r="T100" s="10">
        <v>88</v>
      </c>
      <c r="U100" s="10">
        <v>86</v>
      </c>
      <c r="V100" s="34">
        <v>88</v>
      </c>
      <c r="W100" s="10" t="s">
        <v>32</v>
      </c>
      <c r="X100" s="10" t="s">
        <v>842</v>
      </c>
    </row>
    <row r="101" spans="1:24" x14ac:dyDescent="0.25">
      <c r="A101" s="10">
        <v>98</v>
      </c>
      <c r="B101" s="11" t="s">
        <v>500</v>
      </c>
      <c r="C101" s="10" t="s">
        <v>843</v>
      </c>
      <c r="D101" s="10" t="s">
        <v>501</v>
      </c>
      <c r="E101" s="12" t="s">
        <v>502</v>
      </c>
      <c r="F101" s="13" t="str">
        <f t="shared" si="6"/>
        <v xml:space="preserve">DOÃN QUỐC </v>
      </c>
      <c r="G101" s="13" t="str">
        <f t="shared" si="7"/>
        <v>THỊNH</v>
      </c>
      <c r="H101" s="10" t="s">
        <v>24</v>
      </c>
      <c r="I101" s="14" t="s">
        <v>503</v>
      </c>
      <c r="J101" s="10" t="s">
        <v>504</v>
      </c>
      <c r="K101" s="10" t="s">
        <v>207</v>
      </c>
      <c r="L101" s="10" t="s">
        <v>28</v>
      </c>
      <c r="M101" s="12"/>
      <c r="N101" s="10" t="s">
        <v>194</v>
      </c>
      <c r="O101" s="15" t="s">
        <v>195</v>
      </c>
      <c r="P101" s="10" t="s">
        <v>463</v>
      </c>
      <c r="Q101" s="10" t="str">
        <f>VLOOKUP(P101,[1]Sheet4!$F$5:$I$22,2,0)</f>
        <v>ND403</v>
      </c>
      <c r="R101" s="10" t="str">
        <f>VLOOKUP(P101,[1]Sheet4!$F$5:$I$22,4,0)</f>
        <v>ND401</v>
      </c>
      <c r="S101" s="10">
        <v>78</v>
      </c>
      <c r="T101" s="10">
        <v>77</v>
      </c>
      <c r="U101" s="10">
        <v>74</v>
      </c>
      <c r="V101" s="34">
        <v>76.3</v>
      </c>
      <c r="W101" s="10" t="s">
        <v>32</v>
      </c>
      <c r="X101" s="10" t="s">
        <v>843</v>
      </c>
    </row>
    <row r="102" spans="1:24" x14ac:dyDescent="0.25">
      <c r="A102" s="10">
        <v>99</v>
      </c>
      <c r="B102" s="11" t="s">
        <v>505</v>
      </c>
      <c r="C102" s="10" t="s">
        <v>844</v>
      </c>
      <c r="D102" s="10" t="s">
        <v>506</v>
      </c>
      <c r="E102" s="12" t="s">
        <v>507</v>
      </c>
      <c r="F102" s="13" t="str">
        <f t="shared" si="6"/>
        <v xml:space="preserve">DOÃN ĐÌNH </v>
      </c>
      <c r="G102" s="13" t="str">
        <f t="shared" si="7"/>
        <v>THỌ</v>
      </c>
      <c r="H102" s="10" t="s">
        <v>24</v>
      </c>
      <c r="I102" s="14" t="s">
        <v>508</v>
      </c>
      <c r="J102" s="10" t="s">
        <v>509</v>
      </c>
      <c r="K102" s="10" t="s">
        <v>207</v>
      </c>
      <c r="L102" s="10" t="s">
        <v>28</v>
      </c>
      <c r="M102" s="12"/>
      <c r="N102" s="10" t="s">
        <v>194</v>
      </c>
      <c r="O102" s="15" t="s">
        <v>195</v>
      </c>
      <c r="P102" s="10" t="s">
        <v>463</v>
      </c>
      <c r="Q102" s="10" t="str">
        <f>VLOOKUP(P102,[1]Sheet4!$F$5:$I$22,2,0)</f>
        <v>ND403</v>
      </c>
      <c r="R102" s="10" t="str">
        <f>VLOOKUP(P102,[1]Sheet4!$F$5:$I$22,4,0)</f>
        <v>ND401</v>
      </c>
      <c r="S102" s="10">
        <v>72</v>
      </c>
      <c r="T102" s="10">
        <v>75</v>
      </c>
      <c r="U102" s="10">
        <v>68</v>
      </c>
      <c r="V102" s="34">
        <v>71.7</v>
      </c>
      <c r="W102" s="10" t="s">
        <v>32</v>
      </c>
      <c r="X102" s="10" t="s">
        <v>844</v>
      </c>
    </row>
    <row r="103" spans="1:24" x14ac:dyDescent="0.25">
      <c r="A103" s="10">
        <v>100</v>
      </c>
      <c r="B103" s="11" t="s">
        <v>510</v>
      </c>
      <c r="C103" s="10" t="s">
        <v>845</v>
      </c>
      <c r="D103" s="10" t="s">
        <v>511</v>
      </c>
      <c r="E103" s="12" t="s">
        <v>512</v>
      </c>
      <c r="F103" s="13" t="str">
        <f t="shared" si="6"/>
        <v xml:space="preserve">DOÃN THỊ </v>
      </c>
      <c r="G103" s="13" t="str">
        <f t="shared" si="7"/>
        <v>THOA</v>
      </c>
      <c r="H103" s="10" t="s">
        <v>36</v>
      </c>
      <c r="I103" s="14" t="s">
        <v>513</v>
      </c>
      <c r="J103" s="10" t="s">
        <v>514</v>
      </c>
      <c r="K103" s="10" t="s">
        <v>207</v>
      </c>
      <c r="L103" s="10" t="s">
        <v>28</v>
      </c>
      <c r="M103" s="12"/>
      <c r="N103" s="10" t="s">
        <v>194</v>
      </c>
      <c r="O103" s="15" t="s">
        <v>195</v>
      </c>
      <c r="P103" s="10" t="s">
        <v>463</v>
      </c>
      <c r="Q103" s="10" t="str">
        <f>VLOOKUP(P103,[1]Sheet4!$F$5:$I$22,2,0)</f>
        <v>ND403</v>
      </c>
      <c r="R103" s="10" t="str">
        <f>VLOOKUP(P103,[1]Sheet4!$F$5:$I$22,4,0)</f>
        <v>ND401</v>
      </c>
      <c r="S103" s="10">
        <v>87</v>
      </c>
      <c r="T103" s="10">
        <v>84</v>
      </c>
      <c r="U103" s="10">
        <v>84</v>
      </c>
      <c r="V103" s="34">
        <v>85</v>
      </c>
      <c r="W103" s="10" t="s">
        <v>32</v>
      </c>
      <c r="X103" s="10" t="s">
        <v>845</v>
      </c>
    </row>
    <row r="104" spans="1:24" x14ac:dyDescent="0.25">
      <c r="A104" s="10">
        <v>101</v>
      </c>
      <c r="B104" s="11" t="s">
        <v>515</v>
      </c>
      <c r="C104" s="10" t="s">
        <v>846</v>
      </c>
      <c r="D104" s="10" t="s">
        <v>516</v>
      </c>
      <c r="E104" s="12" t="s">
        <v>517</v>
      </c>
      <c r="F104" s="13" t="str">
        <f t="shared" si="6"/>
        <v xml:space="preserve">ĐẶNG THỊ </v>
      </c>
      <c r="G104" s="13" t="str">
        <f t="shared" si="7"/>
        <v>THƠM</v>
      </c>
      <c r="H104" s="10" t="s">
        <v>36</v>
      </c>
      <c r="I104" s="14" t="s">
        <v>518</v>
      </c>
      <c r="J104" s="10" t="s">
        <v>519</v>
      </c>
      <c r="K104" s="10" t="s">
        <v>86</v>
      </c>
      <c r="L104" s="10" t="s">
        <v>28</v>
      </c>
      <c r="M104" s="10"/>
      <c r="N104" s="10" t="s">
        <v>194</v>
      </c>
      <c r="O104" s="15" t="s">
        <v>195</v>
      </c>
      <c r="P104" s="10" t="s">
        <v>463</v>
      </c>
      <c r="Q104" s="10" t="str">
        <f>VLOOKUP(P104,[1]Sheet4!$F$5:$I$22,2,0)</f>
        <v>ND403</v>
      </c>
      <c r="R104" s="10" t="str">
        <f>VLOOKUP(P104,[1]Sheet4!$F$5:$I$22,4,0)</f>
        <v>ND401</v>
      </c>
      <c r="S104" s="10">
        <v>82</v>
      </c>
      <c r="T104" s="10">
        <v>77</v>
      </c>
      <c r="U104" s="10">
        <v>82</v>
      </c>
      <c r="V104" s="34">
        <v>80.3</v>
      </c>
      <c r="W104" s="10" t="s">
        <v>32</v>
      </c>
      <c r="X104" s="10" t="s">
        <v>846</v>
      </c>
    </row>
    <row r="105" spans="1:24" x14ac:dyDescent="0.25">
      <c r="A105" s="10">
        <v>102</v>
      </c>
      <c r="B105" s="11" t="s">
        <v>520</v>
      </c>
      <c r="C105" s="10" t="s">
        <v>847</v>
      </c>
      <c r="D105" s="10" t="s">
        <v>521</v>
      </c>
      <c r="E105" s="12" t="s">
        <v>522</v>
      </c>
      <c r="F105" s="13" t="str">
        <f t="shared" si="6"/>
        <v xml:space="preserve">DOÃN VĂN </v>
      </c>
      <c r="G105" s="13" t="str">
        <f t="shared" si="7"/>
        <v>THUẬN</v>
      </c>
      <c r="H105" s="10" t="s">
        <v>24</v>
      </c>
      <c r="I105" s="17" t="s">
        <v>523</v>
      </c>
      <c r="J105" s="10" t="s">
        <v>524</v>
      </c>
      <c r="K105" s="10" t="s">
        <v>62</v>
      </c>
      <c r="L105" s="10" t="s">
        <v>28</v>
      </c>
      <c r="M105" s="10"/>
      <c r="N105" s="10" t="s">
        <v>194</v>
      </c>
      <c r="O105" s="15" t="s">
        <v>195</v>
      </c>
      <c r="P105" s="10" t="s">
        <v>463</v>
      </c>
      <c r="Q105" s="10" t="str">
        <f>VLOOKUP(P105,[1]Sheet4!$F$5:$I$22,2,0)</f>
        <v>ND403</v>
      </c>
      <c r="R105" s="10" t="str">
        <f>VLOOKUP(P105,[1]Sheet4!$F$5:$I$22,4,0)</f>
        <v>ND401</v>
      </c>
      <c r="S105" s="10">
        <v>88</v>
      </c>
      <c r="T105" s="10">
        <v>88</v>
      </c>
      <c r="U105" s="10">
        <v>88</v>
      </c>
      <c r="V105" s="34">
        <v>88</v>
      </c>
      <c r="W105" s="10" t="s">
        <v>32</v>
      </c>
      <c r="X105" s="10" t="s">
        <v>847</v>
      </c>
    </row>
    <row r="106" spans="1:24" x14ac:dyDescent="0.25">
      <c r="A106" s="10">
        <v>103</v>
      </c>
      <c r="B106" s="11" t="s">
        <v>525</v>
      </c>
      <c r="C106" s="10" t="s">
        <v>848</v>
      </c>
      <c r="D106" s="10" t="s">
        <v>526</v>
      </c>
      <c r="E106" s="12" t="s">
        <v>527</v>
      </c>
      <c r="F106" s="13" t="str">
        <f t="shared" si="6"/>
        <v xml:space="preserve">BÙI THANH </v>
      </c>
      <c r="G106" s="13" t="str">
        <f t="shared" si="7"/>
        <v>THUỲ</v>
      </c>
      <c r="H106" s="10" t="s">
        <v>24</v>
      </c>
      <c r="I106" s="14" t="s">
        <v>528</v>
      </c>
      <c r="J106" s="10" t="s">
        <v>529</v>
      </c>
      <c r="K106" s="10" t="s">
        <v>207</v>
      </c>
      <c r="L106" s="10" t="s">
        <v>28</v>
      </c>
      <c r="M106" s="12"/>
      <c r="N106" s="10" t="s">
        <v>194</v>
      </c>
      <c r="O106" s="15" t="s">
        <v>195</v>
      </c>
      <c r="P106" s="10" t="s">
        <v>530</v>
      </c>
      <c r="Q106" s="10" t="str">
        <f>VLOOKUP(P106,[1]Sheet4!$F$5:$I$22,2,0)</f>
        <v>ND405</v>
      </c>
      <c r="R106" s="10" t="str">
        <f>VLOOKUP(P106,[1]Sheet4!$F$5:$I$22,4,0)</f>
        <v>ND404</v>
      </c>
      <c r="S106" s="10">
        <v>88</v>
      </c>
      <c r="T106" s="10">
        <v>88</v>
      </c>
      <c r="U106" s="10">
        <v>82</v>
      </c>
      <c r="V106" s="34">
        <v>86</v>
      </c>
      <c r="W106" s="10" t="s">
        <v>32</v>
      </c>
      <c r="X106" s="10" t="s">
        <v>848</v>
      </c>
    </row>
    <row r="107" spans="1:24" x14ac:dyDescent="0.25">
      <c r="A107" s="10">
        <v>104</v>
      </c>
      <c r="B107" s="11" t="s">
        <v>531</v>
      </c>
      <c r="C107" s="10" t="s">
        <v>849</v>
      </c>
      <c r="D107" s="10" t="s">
        <v>532</v>
      </c>
      <c r="E107" s="12" t="s">
        <v>533</v>
      </c>
      <c r="F107" s="13" t="str">
        <f t="shared" si="6"/>
        <v xml:space="preserve">TÔ VĂN </v>
      </c>
      <c r="G107" s="13" t="str">
        <f t="shared" si="7"/>
        <v>THUỲ</v>
      </c>
      <c r="H107" s="10" t="s">
        <v>24</v>
      </c>
      <c r="I107" s="14" t="s">
        <v>534</v>
      </c>
      <c r="J107" s="10" t="s">
        <v>535</v>
      </c>
      <c r="K107" s="10" t="s">
        <v>207</v>
      </c>
      <c r="L107" s="10" t="s">
        <v>28</v>
      </c>
      <c r="M107" s="12"/>
      <c r="N107" s="10" t="s">
        <v>194</v>
      </c>
      <c r="O107" s="15" t="s">
        <v>195</v>
      </c>
      <c r="P107" s="10" t="s">
        <v>530</v>
      </c>
      <c r="Q107" s="10" t="str">
        <f>VLOOKUP(P107,[1]Sheet4!$F$5:$I$22,2,0)</f>
        <v>ND405</v>
      </c>
      <c r="R107" s="10" t="str">
        <f>VLOOKUP(P107,[1]Sheet4!$F$5:$I$22,4,0)</f>
        <v>ND404</v>
      </c>
      <c r="S107" s="10">
        <v>88</v>
      </c>
      <c r="T107" s="10">
        <v>84</v>
      </c>
      <c r="U107" s="10">
        <v>87</v>
      </c>
      <c r="V107" s="34">
        <v>86</v>
      </c>
      <c r="W107" s="10" t="s">
        <v>32</v>
      </c>
      <c r="X107" s="10" t="s">
        <v>849</v>
      </c>
    </row>
    <row r="108" spans="1:24" x14ac:dyDescent="0.25">
      <c r="A108" s="10">
        <v>105</v>
      </c>
      <c r="B108" s="11" t="s">
        <v>536</v>
      </c>
      <c r="C108" s="10" t="s">
        <v>850</v>
      </c>
      <c r="D108" s="10" t="s">
        <v>537</v>
      </c>
      <c r="E108" s="12" t="s">
        <v>538</v>
      </c>
      <c r="F108" s="13" t="str">
        <f t="shared" si="6"/>
        <v xml:space="preserve">PHÙNG THỊ </v>
      </c>
      <c r="G108" s="13" t="str">
        <f t="shared" si="7"/>
        <v>THUỶ</v>
      </c>
      <c r="H108" s="10" t="s">
        <v>36</v>
      </c>
      <c r="I108" s="14" t="s">
        <v>539</v>
      </c>
      <c r="J108" s="10" t="s">
        <v>540</v>
      </c>
      <c r="K108" s="10" t="s">
        <v>207</v>
      </c>
      <c r="L108" s="10" t="s">
        <v>28</v>
      </c>
      <c r="M108" s="12"/>
      <c r="N108" s="10" t="s">
        <v>194</v>
      </c>
      <c r="O108" s="15" t="s">
        <v>195</v>
      </c>
      <c r="P108" s="10" t="s">
        <v>530</v>
      </c>
      <c r="Q108" s="10" t="str">
        <f>VLOOKUP(P108,[1]Sheet4!$F$5:$I$22,2,0)</f>
        <v>ND405</v>
      </c>
      <c r="R108" s="10" t="str">
        <f>VLOOKUP(P108,[1]Sheet4!$F$5:$I$22,4,0)</f>
        <v>ND404</v>
      </c>
      <c r="S108" s="10">
        <v>82</v>
      </c>
      <c r="T108" s="10">
        <v>85</v>
      </c>
      <c r="U108" s="10">
        <v>79</v>
      </c>
      <c r="V108" s="34">
        <v>82</v>
      </c>
      <c r="W108" s="10" t="s">
        <v>32</v>
      </c>
      <c r="X108" s="10" t="s">
        <v>850</v>
      </c>
    </row>
    <row r="109" spans="1:24" x14ac:dyDescent="0.25">
      <c r="A109" s="10">
        <v>106</v>
      </c>
      <c r="B109" s="11" t="s">
        <v>541</v>
      </c>
      <c r="C109" s="10" t="s">
        <v>851</v>
      </c>
      <c r="D109" s="10" t="s">
        <v>542</v>
      </c>
      <c r="E109" s="12" t="s">
        <v>543</v>
      </c>
      <c r="F109" s="13" t="str">
        <f t="shared" si="6"/>
        <v xml:space="preserve">TRẦN THỊ </v>
      </c>
      <c r="G109" s="13" t="str">
        <f t="shared" si="7"/>
        <v>THUỶ</v>
      </c>
      <c r="H109" s="10" t="s">
        <v>36</v>
      </c>
      <c r="I109" s="14" t="s">
        <v>544</v>
      </c>
      <c r="J109" s="10" t="s">
        <v>545</v>
      </c>
      <c r="K109" s="10" t="s">
        <v>207</v>
      </c>
      <c r="L109" s="10" t="s">
        <v>28</v>
      </c>
      <c r="M109" s="12"/>
      <c r="N109" s="10" t="s">
        <v>194</v>
      </c>
      <c r="O109" s="15" t="s">
        <v>195</v>
      </c>
      <c r="P109" s="10" t="s">
        <v>530</v>
      </c>
      <c r="Q109" s="10" t="str">
        <f>VLOOKUP(P109,[1]Sheet4!$F$5:$I$22,2,0)</f>
        <v>ND405</v>
      </c>
      <c r="R109" s="10" t="str">
        <f>VLOOKUP(P109,[1]Sheet4!$F$5:$I$22,4,0)</f>
        <v>ND404</v>
      </c>
      <c r="S109" s="10">
        <v>79</v>
      </c>
      <c r="T109" s="10">
        <v>77</v>
      </c>
      <c r="U109" s="10">
        <v>78</v>
      </c>
      <c r="V109" s="34">
        <v>78</v>
      </c>
      <c r="W109" s="10" t="s">
        <v>32</v>
      </c>
      <c r="X109" s="10" t="s">
        <v>851</v>
      </c>
    </row>
    <row r="110" spans="1:24" x14ac:dyDescent="0.25">
      <c r="A110" s="10">
        <v>107</v>
      </c>
      <c r="B110" s="11" t="s">
        <v>546</v>
      </c>
      <c r="C110" s="10" t="s">
        <v>852</v>
      </c>
      <c r="D110" s="10" t="s">
        <v>547</v>
      </c>
      <c r="E110" s="12" t="s">
        <v>548</v>
      </c>
      <c r="F110" s="13" t="str">
        <f t="shared" si="6"/>
        <v xml:space="preserve">NGUYỄN THỊ MINH </v>
      </c>
      <c r="G110" s="13" t="str">
        <f t="shared" si="7"/>
        <v>TOAN</v>
      </c>
      <c r="H110" s="10" t="s">
        <v>36</v>
      </c>
      <c r="I110" s="14" t="s">
        <v>549</v>
      </c>
      <c r="J110" s="10" t="s">
        <v>550</v>
      </c>
      <c r="K110" s="10" t="s">
        <v>86</v>
      </c>
      <c r="L110" s="10" t="s">
        <v>28</v>
      </c>
      <c r="M110" s="10"/>
      <c r="N110" s="10" t="s">
        <v>194</v>
      </c>
      <c r="O110" s="15" t="s">
        <v>195</v>
      </c>
      <c r="P110" s="10" t="s">
        <v>530</v>
      </c>
      <c r="Q110" s="10" t="str">
        <f>VLOOKUP(P110,[1]Sheet4!$F$5:$I$22,2,0)</f>
        <v>ND405</v>
      </c>
      <c r="R110" s="10" t="str">
        <f>VLOOKUP(P110,[1]Sheet4!$F$5:$I$22,4,0)</f>
        <v>ND404</v>
      </c>
      <c r="S110" s="10">
        <v>88</v>
      </c>
      <c r="T110" s="10">
        <v>84</v>
      </c>
      <c r="U110" s="10">
        <v>83</v>
      </c>
      <c r="V110" s="34">
        <v>85</v>
      </c>
      <c r="W110" s="10" t="s">
        <v>32</v>
      </c>
      <c r="X110" s="10" t="s">
        <v>852</v>
      </c>
    </row>
    <row r="111" spans="1:24" x14ac:dyDescent="0.25">
      <c r="A111" s="10">
        <v>108</v>
      </c>
      <c r="B111" s="11" t="s">
        <v>551</v>
      </c>
      <c r="C111" s="10" t="s">
        <v>853</v>
      </c>
      <c r="D111" s="10" t="s">
        <v>552</v>
      </c>
      <c r="E111" s="12" t="s">
        <v>553</v>
      </c>
      <c r="F111" s="13" t="str">
        <f t="shared" si="6"/>
        <v xml:space="preserve">PHẠM THỊ THANH </v>
      </c>
      <c r="G111" s="13" t="str">
        <f t="shared" si="7"/>
        <v>TRANG</v>
      </c>
      <c r="H111" s="10" t="s">
        <v>36</v>
      </c>
      <c r="I111" s="14" t="s">
        <v>554</v>
      </c>
      <c r="J111" s="10" t="s">
        <v>555</v>
      </c>
      <c r="K111" s="10" t="s">
        <v>86</v>
      </c>
      <c r="L111" s="10" t="s">
        <v>28</v>
      </c>
      <c r="M111" s="10"/>
      <c r="N111" s="10" t="s">
        <v>194</v>
      </c>
      <c r="O111" s="15" t="s">
        <v>195</v>
      </c>
      <c r="P111" s="10" t="s">
        <v>530</v>
      </c>
      <c r="Q111" s="10" t="str">
        <f>VLOOKUP(P111,[1]Sheet4!$F$5:$I$22,2,0)</f>
        <v>ND405</v>
      </c>
      <c r="R111" s="10" t="str">
        <f>VLOOKUP(P111,[1]Sheet4!$F$5:$I$22,4,0)</f>
        <v>ND404</v>
      </c>
      <c r="S111" s="10">
        <v>74</v>
      </c>
      <c r="T111" s="10">
        <v>70</v>
      </c>
      <c r="U111" s="10">
        <v>73</v>
      </c>
      <c r="V111" s="34">
        <v>72</v>
      </c>
      <c r="W111" s="10" t="s">
        <v>32</v>
      </c>
      <c r="X111" s="10" t="s">
        <v>853</v>
      </c>
    </row>
    <row r="112" spans="1:24" x14ac:dyDescent="0.25">
      <c r="A112" s="10">
        <v>109</v>
      </c>
      <c r="B112" s="11" t="s">
        <v>556</v>
      </c>
      <c r="C112" s="10" t="s">
        <v>854</v>
      </c>
      <c r="D112" s="10" t="s">
        <v>557</v>
      </c>
      <c r="E112" s="12" t="s">
        <v>558</v>
      </c>
      <c r="F112" s="13" t="str">
        <f t="shared" si="6"/>
        <v xml:space="preserve">NGUYỄN VĂN </v>
      </c>
      <c r="G112" s="13" t="str">
        <f t="shared" si="7"/>
        <v>TRỌNG</v>
      </c>
      <c r="H112" s="10" t="s">
        <v>24</v>
      </c>
      <c r="I112" s="14" t="s">
        <v>559</v>
      </c>
      <c r="J112" s="10" t="s">
        <v>560</v>
      </c>
      <c r="K112" s="10" t="s">
        <v>207</v>
      </c>
      <c r="L112" s="10" t="s">
        <v>28</v>
      </c>
      <c r="M112" s="12"/>
      <c r="N112" s="10" t="s">
        <v>194</v>
      </c>
      <c r="O112" s="15" t="s">
        <v>195</v>
      </c>
      <c r="P112" s="10" t="s">
        <v>530</v>
      </c>
      <c r="Q112" s="10" t="str">
        <f>VLOOKUP(P112,[1]Sheet4!$F$5:$I$22,2,0)</f>
        <v>ND405</v>
      </c>
      <c r="R112" s="10" t="str">
        <f>VLOOKUP(P112,[1]Sheet4!$F$5:$I$22,4,0)</f>
        <v>ND404</v>
      </c>
      <c r="S112" s="10">
        <v>82</v>
      </c>
      <c r="T112" s="10">
        <v>76</v>
      </c>
      <c r="U112" s="10">
        <v>76</v>
      </c>
      <c r="V112" s="34">
        <v>78</v>
      </c>
      <c r="W112" s="10" t="s">
        <v>32</v>
      </c>
      <c r="X112" s="10" t="s">
        <v>854</v>
      </c>
    </row>
    <row r="113" spans="1:24" x14ac:dyDescent="0.25">
      <c r="A113" s="10">
        <v>110</v>
      </c>
      <c r="B113" s="11" t="s">
        <v>561</v>
      </c>
      <c r="C113" s="10" t="s">
        <v>855</v>
      </c>
      <c r="D113" s="10" t="s">
        <v>562</v>
      </c>
      <c r="E113" s="12" t="s">
        <v>563</v>
      </c>
      <c r="F113" s="13" t="str">
        <f t="shared" si="6"/>
        <v xml:space="preserve">NGUYỄN THÀNH </v>
      </c>
      <c r="G113" s="13" t="str">
        <f t="shared" si="7"/>
        <v>TRUNG</v>
      </c>
      <c r="H113" s="10" t="s">
        <v>24</v>
      </c>
      <c r="I113" s="14" t="s">
        <v>564</v>
      </c>
      <c r="J113" s="10" t="s">
        <v>565</v>
      </c>
      <c r="K113" s="10" t="s">
        <v>86</v>
      </c>
      <c r="L113" s="10" t="s">
        <v>28</v>
      </c>
      <c r="M113" s="12"/>
      <c r="N113" s="10" t="s">
        <v>194</v>
      </c>
      <c r="O113" s="15" t="s">
        <v>195</v>
      </c>
      <c r="P113" s="10" t="s">
        <v>530</v>
      </c>
      <c r="Q113" s="10" t="str">
        <f>VLOOKUP(P113,[1]Sheet4!$F$5:$I$22,2,0)</f>
        <v>ND405</v>
      </c>
      <c r="R113" s="10" t="str">
        <f>VLOOKUP(P113,[1]Sheet4!$F$5:$I$22,4,0)</f>
        <v>ND404</v>
      </c>
      <c r="S113" s="10">
        <v>88</v>
      </c>
      <c r="T113" s="10">
        <v>85</v>
      </c>
      <c r="U113" s="10">
        <v>80</v>
      </c>
      <c r="V113" s="34">
        <v>84</v>
      </c>
      <c r="W113" s="10" t="s">
        <v>32</v>
      </c>
      <c r="X113" s="10" t="s">
        <v>855</v>
      </c>
    </row>
    <row r="114" spans="1:24" x14ac:dyDescent="0.25">
      <c r="A114" s="10">
        <v>111</v>
      </c>
      <c r="B114" s="11" t="s">
        <v>566</v>
      </c>
      <c r="C114" s="10" t="s">
        <v>856</v>
      </c>
      <c r="D114" s="10" t="s">
        <v>567</v>
      </c>
      <c r="E114" s="12" t="s">
        <v>568</v>
      </c>
      <c r="F114" s="13" t="str">
        <f t="shared" si="6"/>
        <v xml:space="preserve">PHÙNG VĂN </v>
      </c>
      <c r="G114" s="13" t="str">
        <f t="shared" si="7"/>
        <v>TRUNG</v>
      </c>
      <c r="H114" s="10" t="s">
        <v>24</v>
      </c>
      <c r="I114" s="14" t="s">
        <v>569</v>
      </c>
      <c r="J114" s="10" t="s">
        <v>570</v>
      </c>
      <c r="K114" s="10" t="s">
        <v>207</v>
      </c>
      <c r="L114" s="10" t="s">
        <v>28</v>
      </c>
      <c r="M114" s="12"/>
      <c r="N114" s="10" t="s">
        <v>194</v>
      </c>
      <c r="O114" s="15" t="s">
        <v>195</v>
      </c>
      <c r="P114" s="10" t="s">
        <v>530</v>
      </c>
      <c r="Q114" s="10" t="str">
        <f>VLOOKUP(P114,[1]Sheet4!$F$5:$I$22,2,0)</f>
        <v>ND405</v>
      </c>
      <c r="R114" s="10" t="str">
        <f>VLOOKUP(P114,[1]Sheet4!$F$5:$I$22,4,0)</f>
        <v>ND404</v>
      </c>
      <c r="S114" s="10">
        <v>89</v>
      </c>
      <c r="T114" s="10">
        <v>88</v>
      </c>
      <c r="U114" s="10">
        <v>80</v>
      </c>
      <c r="V114" s="34">
        <v>86</v>
      </c>
      <c r="W114" s="10" t="s">
        <v>32</v>
      </c>
      <c r="X114" s="10" t="s">
        <v>856</v>
      </c>
    </row>
    <row r="115" spans="1:24" x14ac:dyDescent="0.25">
      <c r="A115" s="10">
        <v>112</v>
      </c>
      <c r="B115" s="11" t="s">
        <v>571</v>
      </c>
      <c r="C115" s="10" t="s">
        <v>857</v>
      </c>
      <c r="D115" s="10" t="s">
        <v>572</v>
      </c>
      <c r="E115" s="12" t="s">
        <v>573</v>
      </c>
      <c r="F115" s="13" t="str">
        <f t="shared" si="6"/>
        <v xml:space="preserve">HOÀNG MINH </v>
      </c>
      <c r="G115" s="13" t="str">
        <f t="shared" si="7"/>
        <v>TUẤN</v>
      </c>
      <c r="H115" s="10" t="s">
        <v>24</v>
      </c>
      <c r="I115" s="17" t="s">
        <v>574</v>
      </c>
      <c r="J115" s="10" t="s">
        <v>575</v>
      </c>
      <c r="K115" s="10" t="s">
        <v>223</v>
      </c>
      <c r="L115" s="10" t="s">
        <v>28</v>
      </c>
      <c r="M115" s="10"/>
      <c r="N115" s="10" t="s">
        <v>194</v>
      </c>
      <c r="O115" s="15" t="s">
        <v>195</v>
      </c>
      <c r="P115" s="10" t="s">
        <v>530</v>
      </c>
      <c r="Q115" s="10" t="str">
        <f>VLOOKUP(P115,[1]Sheet4!$F$5:$I$22,2,0)</f>
        <v>ND405</v>
      </c>
      <c r="R115" s="10" t="str">
        <f>VLOOKUP(P115,[1]Sheet4!$F$5:$I$22,4,0)</f>
        <v>ND404</v>
      </c>
      <c r="S115" s="10">
        <v>78</v>
      </c>
      <c r="T115" s="10">
        <v>87</v>
      </c>
      <c r="U115" s="10">
        <v>84</v>
      </c>
      <c r="V115" s="34">
        <v>83</v>
      </c>
      <c r="W115" s="10" t="s">
        <v>32</v>
      </c>
      <c r="X115" s="10" t="s">
        <v>857</v>
      </c>
    </row>
    <row r="116" spans="1:24" x14ac:dyDescent="0.25">
      <c r="A116" s="10">
        <v>113</v>
      </c>
      <c r="B116" s="11" t="s">
        <v>576</v>
      </c>
      <c r="C116" s="10" t="s">
        <v>858</v>
      </c>
      <c r="D116" s="10" t="s">
        <v>577</v>
      </c>
      <c r="E116" s="12" t="s">
        <v>578</v>
      </c>
      <c r="F116" s="13" t="str">
        <f t="shared" si="6"/>
        <v xml:space="preserve">CHU THỊ </v>
      </c>
      <c r="G116" s="13" t="str">
        <f t="shared" si="7"/>
        <v>TUYẾT</v>
      </c>
      <c r="H116" s="10" t="s">
        <v>36</v>
      </c>
      <c r="I116" s="16" t="s">
        <v>579</v>
      </c>
      <c r="J116" s="10" t="s">
        <v>580</v>
      </c>
      <c r="K116" s="10" t="s">
        <v>86</v>
      </c>
      <c r="L116" s="10" t="s">
        <v>28</v>
      </c>
      <c r="M116" s="12"/>
      <c r="N116" s="10" t="s">
        <v>194</v>
      </c>
      <c r="O116" s="15" t="s">
        <v>195</v>
      </c>
      <c r="P116" s="10" t="s">
        <v>530</v>
      </c>
      <c r="Q116" s="10" t="str">
        <f>VLOOKUP(P116,[1]Sheet4!$F$5:$I$22,2,0)</f>
        <v>ND405</v>
      </c>
      <c r="R116" s="10" t="str">
        <f>VLOOKUP(P116,[1]Sheet4!$F$5:$I$22,4,0)</f>
        <v>ND404</v>
      </c>
      <c r="S116" s="10">
        <v>89</v>
      </c>
      <c r="T116" s="10">
        <v>80</v>
      </c>
      <c r="U116" s="10">
        <v>80</v>
      </c>
      <c r="V116" s="34">
        <v>83</v>
      </c>
      <c r="W116" s="10" t="s">
        <v>32</v>
      </c>
      <c r="X116" s="10" t="s">
        <v>858</v>
      </c>
    </row>
    <row r="117" spans="1:24" x14ac:dyDescent="0.25">
      <c r="A117" s="10">
        <v>114</v>
      </c>
      <c r="B117" s="11" t="s">
        <v>581</v>
      </c>
      <c r="C117" s="10" t="s">
        <v>859</v>
      </c>
      <c r="D117" s="10" t="s">
        <v>582</v>
      </c>
      <c r="E117" s="12" t="s">
        <v>583</v>
      </c>
      <c r="F117" s="13" t="str">
        <f t="shared" si="6"/>
        <v xml:space="preserve">MANHICA VALTER </v>
      </c>
      <c r="G117" s="13" t="str">
        <f t="shared" si="7"/>
        <v>VASCO</v>
      </c>
      <c r="H117" s="10" t="s">
        <v>24</v>
      </c>
      <c r="I117" s="14" t="s">
        <v>584</v>
      </c>
      <c r="J117" s="10" t="s">
        <v>585</v>
      </c>
      <c r="K117" s="10" t="s">
        <v>586</v>
      </c>
      <c r="L117" s="10" t="s">
        <v>587</v>
      </c>
      <c r="M117" s="12"/>
      <c r="N117" s="10" t="s">
        <v>194</v>
      </c>
      <c r="O117" s="15" t="s">
        <v>195</v>
      </c>
      <c r="P117" s="10" t="s">
        <v>530</v>
      </c>
      <c r="Q117" s="10" t="str">
        <f>VLOOKUP(P117,[1]Sheet4!$F$5:$I$22,2,0)</f>
        <v>ND405</v>
      </c>
      <c r="R117" s="10" t="str">
        <f>VLOOKUP(P117,[1]Sheet4!$F$5:$I$22,4,0)</f>
        <v>ND404</v>
      </c>
      <c r="S117" s="10">
        <v>76</v>
      </c>
      <c r="T117" s="10">
        <v>71</v>
      </c>
      <c r="U117" s="10">
        <v>71</v>
      </c>
      <c r="V117" s="34">
        <v>73</v>
      </c>
      <c r="W117" s="10" t="s">
        <v>32</v>
      </c>
      <c r="X117" s="10" t="s">
        <v>859</v>
      </c>
    </row>
    <row r="118" spans="1:24" x14ac:dyDescent="0.25">
      <c r="A118" s="10">
        <v>115</v>
      </c>
      <c r="B118" s="11" t="s">
        <v>588</v>
      </c>
      <c r="C118" s="10" t="s">
        <v>860</v>
      </c>
      <c r="D118" s="10" t="s">
        <v>589</v>
      </c>
      <c r="E118" s="12" t="s">
        <v>590</v>
      </c>
      <c r="F118" s="13" t="str">
        <f t="shared" si="6"/>
        <v xml:space="preserve">ĐỖ THỊ </v>
      </c>
      <c r="G118" s="13" t="str">
        <f t="shared" si="7"/>
        <v>YẾN</v>
      </c>
      <c r="H118" s="10" t="s">
        <v>36</v>
      </c>
      <c r="I118" s="14" t="s">
        <v>591</v>
      </c>
      <c r="J118" s="10" t="s">
        <v>592</v>
      </c>
      <c r="K118" s="10" t="s">
        <v>207</v>
      </c>
      <c r="L118" s="10" t="s">
        <v>28</v>
      </c>
      <c r="M118" s="12"/>
      <c r="N118" s="10" t="s">
        <v>194</v>
      </c>
      <c r="O118" s="15" t="s">
        <v>195</v>
      </c>
      <c r="P118" s="10" t="s">
        <v>530</v>
      </c>
      <c r="Q118" s="10" t="str">
        <f>VLOOKUP(P118,[1]Sheet4!$F$5:$I$22,2,0)</f>
        <v>ND405</v>
      </c>
      <c r="R118" s="10" t="str">
        <f>VLOOKUP(P118,[1]Sheet4!$F$5:$I$22,4,0)</f>
        <v>ND404</v>
      </c>
      <c r="S118" s="10">
        <v>89</v>
      </c>
      <c r="T118" s="10">
        <v>82</v>
      </c>
      <c r="U118" s="10">
        <v>80</v>
      </c>
      <c r="V118" s="34">
        <v>84</v>
      </c>
      <c r="W118" s="10" t="s">
        <v>32</v>
      </c>
      <c r="X118" s="10" t="s">
        <v>860</v>
      </c>
    </row>
    <row r="119" spans="1:24" x14ac:dyDescent="0.25">
      <c r="A119" s="10">
        <v>116</v>
      </c>
      <c r="B119" s="11" t="s">
        <v>593</v>
      </c>
      <c r="C119" s="10" t="s">
        <v>861</v>
      </c>
      <c r="D119" s="10" t="s">
        <v>594</v>
      </c>
      <c r="E119" s="12" t="s">
        <v>595</v>
      </c>
      <c r="F119" s="13" t="str">
        <f t="shared" si="6"/>
        <v xml:space="preserve">NGUYỄN THỊ MINH </v>
      </c>
      <c r="G119" s="13" t="str">
        <f t="shared" si="7"/>
        <v>HUỆ</v>
      </c>
      <c r="H119" s="10" t="s">
        <v>36</v>
      </c>
      <c r="I119" s="14" t="s">
        <v>596</v>
      </c>
      <c r="J119" s="10" t="s">
        <v>597</v>
      </c>
      <c r="K119" s="10" t="s">
        <v>102</v>
      </c>
      <c r="L119" s="10" t="s">
        <v>28</v>
      </c>
      <c r="M119" s="12"/>
      <c r="N119" s="10" t="s">
        <v>325</v>
      </c>
      <c r="O119" s="15" t="s">
        <v>598</v>
      </c>
      <c r="P119" s="10" t="s">
        <v>325</v>
      </c>
      <c r="Q119" s="10" t="str">
        <f>VLOOKUP(P119,[1]Sheet4!$F$5:$I$22,2,0)</f>
        <v>ND305</v>
      </c>
      <c r="R119" s="10" t="str">
        <f>VLOOKUP(P119,[1]Sheet4!$F$5:$I$22,4,0)</f>
        <v>ND304</v>
      </c>
      <c r="S119" s="10">
        <v>81</v>
      </c>
      <c r="T119" s="10">
        <v>82</v>
      </c>
      <c r="U119" s="10">
        <v>81</v>
      </c>
      <c r="V119" s="34">
        <v>81.3</v>
      </c>
      <c r="W119" s="10" t="s">
        <v>32</v>
      </c>
      <c r="X119" s="10" t="s">
        <v>861</v>
      </c>
    </row>
    <row r="120" spans="1:24" x14ac:dyDescent="0.25">
      <c r="A120" s="10">
        <v>117</v>
      </c>
      <c r="B120" s="21" t="s">
        <v>717</v>
      </c>
      <c r="C120" s="10" t="s">
        <v>862</v>
      </c>
      <c r="D120" s="22" t="s">
        <v>718</v>
      </c>
      <c r="E120" s="23" t="s">
        <v>719</v>
      </c>
      <c r="F120" s="24" t="str">
        <f t="shared" si="6"/>
        <v xml:space="preserve">NGUYỄN THÁI </v>
      </c>
      <c r="G120" s="24" t="str">
        <f t="shared" si="7"/>
        <v>TUẤN</v>
      </c>
      <c r="H120" s="22" t="s">
        <v>24</v>
      </c>
      <c r="I120" s="30" t="s">
        <v>722</v>
      </c>
      <c r="J120" s="25" t="s">
        <v>720</v>
      </c>
      <c r="K120" s="22" t="s">
        <v>86</v>
      </c>
      <c r="L120" s="22" t="s">
        <v>28</v>
      </c>
      <c r="M120" s="23"/>
      <c r="N120" s="22" t="s">
        <v>325</v>
      </c>
      <c r="O120" s="26" t="s">
        <v>598</v>
      </c>
      <c r="P120" s="22" t="s">
        <v>325</v>
      </c>
      <c r="Q120" s="26" t="s">
        <v>721</v>
      </c>
      <c r="R120" s="26" t="s">
        <v>659</v>
      </c>
      <c r="S120" s="15">
        <v>55</v>
      </c>
      <c r="T120" s="15">
        <v>56</v>
      </c>
      <c r="U120" s="15">
        <v>57</v>
      </c>
      <c r="V120" s="27">
        <f>ROUND(SUM(S120:U120)/3,1)</f>
        <v>56</v>
      </c>
      <c r="W120" s="29" t="s">
        <v>32</v>
      </c>
      <c r="X120" s="10" t="s">
        <v>862</v>
      </c>
    </row>
    <row r="121" spans="1:24" x14ac:dyDescent="0.25">
      <c r="A121" s="10">
        <v>118</v>
      </c>
      <c r="B121" s="21" t="s">
        <v>723</v>
      </c>
      <c r="C121" s="10" t="s">
        <v>863</v>
      </c>
      <c r="D121" s="22" t="s">
        <v>724</v>
      </c>
      <c r="E121" s="23" t="s">
        <v>725</v>
      </c>
      <c r="F121" s="24" t="str">
        <f t="shared" si="6"/>
        <v xml:space="preserve">TRẦN THỊ NGỌC </v>
      </c>
      <c r="G121" s="24" t="str">
        <f t="shared" si="7"/>
        <v>ÁNH</v>
      </c>
      <c r="H121" s="22" t="s">
        <v>36</v>
      </c>
      <c r="I121" s="28" t="s">
        <v>727</v>
      </c>
      <c r="J121" s="25" t="s">
        <v>726</v>
      </c>
      <c r="K121" s="22" t="s">
        <v>51</v>
      </c>
      <c r="L121" s="22" t="s">
        <v>28</v>
      </c>
      <c r="M121" s="23"/>
      <c r="N121" s="22" t="s">
        <v>604</v>
      </c>
      <c r="O121" s="26" t="s">
        <v>605</v>
      </c>
      <c r="P121" s="22" t="s">
        <v>604</v>
      </c>
      <c r="Q121" s="26" t="s">
        <v>721</v>
      </c>
      <c r="R121" s="26" t="s">
        <v>659</v>
      </c>
      <c r="S121" s="15">
        <v>76</v>
      </c>
      <c r="T121" s="15">
        <v>77</v>
      </c>
      <c r="U121" s="15">
        <v>75</v>
      </c>
      <c r="V121" s="27">
        <f>ROUND(SUM(S121:U121)/3,1)</f>
        <v>76</v>
      </c>
      <c r="W121" s="29" t="s">
        <v>32</v>
      </c>
      <c r="X121" s="10" t="s">
        <v>863</v>
      </c>
    </row>
    <row r="122" spans="1:24" x14ac:dyDescent="0.25">
      <c r="A122" s="10">
        <v>119</v>
      </c>
      <c r="B122" s="11" t="s">
        <v>599</v>
      </c>
      <c r="C122" s="10" t="s">
        <v>864</v>
      </c>
      <c r="D122" s="10" t="s">
        <v>600</v>
      </c>
      <c r="E122" s="12" t="s">
        <v>601</v>
      </c>
      <c r="F122" s="13" t="str">
        <f t="shared" si="6"/>
        <v xml:space="preserve">BÙI NGỌC </v>
      </c>
      <c r="G122" s="13" t="str">
        <f t="shared" si="7"/>
        <v>BÍCH</v>
      </c>
      <c r="H122" s="10" t="s">
        <v>36</v>
      </c>
      <c r="I122" s="14" t="s">
        <v>602</v>
      </c>
      <c r="J122" s="10" t="s">
        <v>603</v>
      </c>
      <c r="K122" s="10" t="s">
        <v>131</v>
      </c>
      <c r="L122" s="10" t="s">
        <v>28</v>
      </c>
      <c r="M122" s="12"/>
      <c r="N122" s="10" t="s">
        <v>604</v>
      </c>
      <c r="O122" s="15" t="s">
        <v>605</v>
      </c>
      <c r="P122" s="10" t="s">
        <v>606</v>
      </c>
      <c r="Q122" s="10" t="str">
        <f>VLOOKUP(P122,[1]Sheet4!$F$5:$I$22,2,0)</f>
        <v>ND406</v>
      </c>
      <c r="R122" s="10" t="str">
        <f>VLOOKUP(P122,[1]Sheet4!$F$5:$I$22,4,0)</f>
        <v>ND404</v>
      </c>
      <c r="S122" s="10">
        <v>79</v>
      </c>
      <c r="T122" s="10">
        <v>82</v>
      </c>
      <c r="U122" s="10">
        <v>80</v>
      </c>
      <c r="V122" s="34">
        <v>80.3</v>
      </c>
      <c r="W122" s="10" t="s">
        <v>89</v>
      </c>
      <c r="X122" s="10" t="s">
        <v>864</v>
      </c>
    </row>
    <row r="123" spans="1:24" x14ac:dyDescent="0.25">
      <c r="A123" s="10">
        <v>120</v>
      </c>
      <c r="B123" s="11" t="s">
        <v>607</v>
      </c>
      <c r="C123" s="10" t="s">
        <v>865</v>
      </c>
      <c r="D123" s="10" t="s">
        <v>608</v>
      </c>
      <c r="E123" s="12" t="s">
        <v>609</v>
      </c>
      <c r="F123" s="13" t="str">
        <f t="shared" si="6"/>
        <v xml:space="preserve">NGUYỄN TIẾN </v>
      </c>
      <c r="G123" s="13" t="str">
        <f t="shared" si="7"/>
        <v>DŨNG</v>
      </c>
      <c r="H123" s="10" t="s">
        <v>24</v>
      </c>
      <c r="I123" s="14" t="s">
        <v>610</v>
      </c>
      <c r="J123" s="10" t="s">
        <v>611</v>
      </c>
      <c r="K123" s="10" t="s">
        <v>612</v>
      </c>
      <c r="L123" s="10" t="s">
        <v>28</v>
      </c>
      <c r="M123" s="12"/>
      <c r="N123" s="10" t="s">
        <v>604</v>
      </c>
      <c r="O123" s="15" t="s">
        <v>605</v>
      </c>
      <c r="P123" s="10" t="s">
        <v>606</v>
      </c>
      <c r="Q123" s="10" t="str">
        <f>VLOOKUP(P123,[1]Sheet4!$F$5:$I$22,2,0)</f>
        <v>ND406</v>
      </c>
      <c r="R123" s="10" t="str">
        <f>VLOOKUP(P123,[1]Sheet4!$F$5:$I$22,4,0)</f>
        <v>ND404</v>
      </c>
      <c r="S123" s="10">
        <v>78</v>
      </c>
      <c r="T123" s="10">
        <v>80</v>
      </c>
      <c r="U123" s="10">
        <v>80</v>
      </c>
      <c r="V123" s="34">
        <v>79.3</v>
      </c>
      <c r="W123" s="10" t="s">
        <v>89</v>
      </c>
      <c r="X123" s="10" t="s">
        <v>865</v>
      </c>
    </row>
    <row r="124" spans="1:24" x14ac:dyDescent="0.25">
      <c r="A124" s="10">
        <v>121</v>
      </c>
      <c r="B124" s="21" t="s">
        <v>728</v>
      </c>
      <c r="C124" s="10" t="s">
        <v>866</v>
      </c>
      <c r="D124" s="22" t="s">
        <v>729</v>
      </c>
      <c r="E124" s="23" t="s">
        <v>730</v>
      </c>
      <c r="F124" s="24" t="str">
        <f t="shared" si="6"/>
        <v xml:space="preserve">VŨ VĂN </v>
      </c>
      <c r="G124" s="24" t="str">
        <f t="shared" si="7"/>
        <v>DŨNG</v>
      </c>
      <c r="H124" s="22" t="s">
        <v>24</v>
      </c>
      <c r="I124" s="33" t="s">
        <v>732</v>
      </c>
      <c r="J124" s="25" t="s">
        <v>731</v>
      </c>
      <c r="K124" s="22" t="s">
        <v>75</v>
      </c>
      <c r="L124" s="22" t="s">
        <v>28</v>
      </c>
      <c r="M124" s="23"/>
      <c r="N124" s="22" t="s">
        <v>604</v>
      </c>
      <c r="O124" s="26" t="s">
        <v>605</v>
      </c>
      <c r="P124" s="22" t="s">
        <v>604</v>
      </c>
      <c r="Q124" s="26" t="s">
        <v>721</v>
      </c>
      <c r="R124" s="26" t="s">
        <v>659</v>
      </c>
      <c r="S124" s="15">
        <v>78</v>
      </c>
      <c r="T124" s="15">
        <v>77</v>
      </c>
      <c r="U124" s="15">
        <v>79</v>
      </c>
      <c r="V124" s="27">
        <f>ROUND(SUM(S124:U124)/3,1)</f>
        <v>78</v>
      </c>
      <c r="W124" s="29" t="s">
        <v>32</v>
      </c>
      <c r="X124" s="10" t="s">
        <v>866</v>
      </c>
    </row>
    <row r="125" spans="1:24" x14ac:dyDescent="0.25">
      <c r="A125" s="10">
        <v>122</v>
      </c>
      <c r="B125" s="11" t="s">
        <v>613</v>
      </c>
      <c r="C125" s="10" t="s">
        <v>867</v>
      </c>
      <c r="D125" s="10" t="s">
        <v>614</v>
      </c>
      <c r="E125" s="12" t="s">
        <v>615</v>
      </c>
      <c r="F125" s="13" t="str">
        <f t="shared" si="6"/>
        <v xml:space="preserve">LÊ KHẮC </v>
      </c>
      <c r="G125" s="13" t="str">
        <f t="shared" si="7"/>
        <v>DUY</v>
      </c>
      <c r="H125" s="10" t="s">
        <v>24</v>
      </c>
      <c r="I125" s="17" t="s">
        <v>616</v>
      </c>
      <c r="J125" s="10" t="s">
        <v>617</v>
      </c>
      <c r="K125" s="10" t="s">
        <v>86</v>
      </c>
      <c r="L125" s="10" t="s">
        <v>28</v>
      </c>
      <c r="M125" s="12"/>
      <c r="N125" s="10" t="s">
        <v>604</v>
      </c>
      <c r="O125" s="15" t="s">
        <v>605</v>
      </c>
      <c r="P125" s="10" t="s">
        <v>606</v>
      </c>
      <c r="Q125" s="10" t="str">
        <f>VLOOKUP(P125,[1]Sheet4!$F$5:$I$22,2,0)</f>
        <v>ND406</v>
      </c>
      <c r="R125" s="10" t="str">
        <f>VLOOKUP(P125,[1]Sheet4!$F$5:$I$22,4,0)</f>
        <v>ND404</v>
      </c>
      <c r="S125" s="10">
        <v>82</v>
      </c>
      <c r="T125" s="10">
        <v>81</v>
      </c>
      <c r="U125" s="10">
        <v>81</v>
      </c>
      <c r="V125" s="34">
        <v>81.3</v>
      </c>
      <c r="W125" s="10" t="s">
        <v>32</v>
      </c>
      <c r="X125" s="10" t="s">
        <v>867</v>
      </c>
    </row>
    <row r="126" spans="1:24" x14ac:dyDescent="0.25">
      <c r="A126" s="10">
        <v>123</v>
      </c>
      <c r="B126" s="21" t="s">
        <v>733</v>
      </c>
      <c r="C126" s="10" t="s">
        <v>868</v>
      </c>
      <c r="D126" s="22" t="s">
        <v>734</v>
      </c>
      <c r="E126" s="23" t="s">
        <v>735</v>
      </c>
      <c r="F126" s="24" t="str">
        <f t="shared" si="6"/>
        <v xml:space="preserve">HOÀNG THỊ MINH </v>
      </c>
      <c r="G126" s="24" t="str">
        <f t="shared" si="7"/>
        <v>HẢI</v>
      </c>
      <c r="H126" s="22" t="s">
        <v>36</v>
      </c>
      <c r="I126" s="28" t="s">
        <v>737</v>
      </c>
      <c r="J126" s="25" t="s">
        <v>736</v>
      </c>
      <c r="K126" s="22" t="s">
        <v>51</v>
      </c>
      <c r="L126" s="22" t="s">
        <v>28</v>
      </c>
      <c r="M126" s="23"/>
      <c r="N126" s="22" t="s">
        <v>604</v>
      </c>
      <c r="O126" s="26" t="s">
        <v>605</v>
      </c>
      <c r="P126" s="22" t="s">
        <v>604</v>
      </c>
      <c r="Q126" s="26" t="s">
        <v>721</v>
      </c>
      <c r="R126" s="26" t="s">
        <v>659</v>
      </c>
      <c r="S126" s="15">
        <v>77</v>
      </c>
      <c r="T126" s="15">
        <v>78</v>
      </c>
      <c r="U126" s="15">
        <v>76</v>
      </c>
      <c r="V126" s="27">
        <f>ROUND(SUM(S126:U126)/3,1)</f>
        <v>77</v>
      </c>
      <c r="W126" s="29" t="s">
        <v>32</v>
      </c>
      <c r="X126" s="10" t="s">
        <v>868</v>
      </c>
    </row>
    <row r="127" spans="1:24" x14ac:dyDescent="0.25">
      <c r="A127" s="10">
        <v>124</v>
      </c>
      <c r="B127" s="11" t="s">
        <v>618</v>
      </c>
      <c r="C127" s="10" t="s">
        <v>869</v>
      </c>
      <c r="D127" s="10" t="s">
        <v>619</v>
      </c>
      <c r="E127" s="12" t="s">
        <v>620</v>
      </c>
      <c r="F127" s="13" t="str">
        <f t="shared" si="6"/>
        <v xml:space="preserve">NGUYỄN HỮU </v>
      </c>
      <c r="G127" s="13" t="str">
        <f t="shared" si="7"/>
        <v>HẢI</v>
      </c>
      <c r="H127" s="10" t="s">
        <v>24</v>
      </c>
      <c r="I127" s="14" t="s">
        <v>621</v>
      </c>
      <c r="J127" s="10" t="s">
        <v>622</v>
      </c>
      <c r="K127" s="10" t="s">
        <v>86</v>
      </c>
      <c r="L127" s="10" t="s">
        <v>28</v>
      </c>
      <c r="M127" s="12"/>
      <c r="N127" s="10" t="s">
        <v>604</v>
      </c>
      <c r="O127" s="15" t="s">
        <v>605</v>
      </c>
      <c r="P127" s="10" t="s">
        <v>606</v>
      </c>
      <c r="Q127" s="10" t="str">
        <f>VLOOKUP(P127,[1]Sheet4!$F$5:$I$22,2,0)</f>
        <v>ND406</v>
      </c>
      <c r="R127" s="10" t="str">
        <f>VLOOKUP(P127,[1]Sheet4!$F$5:$I$22,4,0)</f>
        <v>ND404</v>
      </c>
      <c r="S127" s="10">
        <v>82</v>
      </c>
      <c r="T127" s="10">
        <v>80</v>
      </c>
      <c r="U127" s="10">
        <v>81</v>
      </c>
      <c r="V127" s="34">
        <v>81</v>
      </c>
      <c r="W127" s="10" t="s">
        <v>89</v>
      </c>
      <c r="X127" s="10" t="s">
        <v>869</v>
      </c>
    </row>
    <row r="128" spans="1:24" x14ac:dyDescent="0.25">
      <c r="A128" s="10">
        <v>125</v>
      </c>
      <c r="B128" s="11" t="s">
        <v>623</v>
      </c>
      <c r="C128" s="10" t="s">
        <v>870</v>
      </c>
      <c r="D128" s="10" t="s">
        <v>624</v>
      </c>
      <c r="E128" s="12" t="s">
        <v>400</v>
      </c>
      <c r="F128" s="13" t="str">
        <f t="shared" si="6"/>
        <v xml:space="preserve">NGUYỄN THỊ </v>
      </c>
      <c r="G128" s="13" t="str">
        <f t="shared" si="7"/>
        <v>HUYỀN</v>
      </c>
      <c r="H128" s="10" t="s">
        <v>36</v>
      </c>
      <c r="I128" s="14" t="s">
        <v>625</v>
      </c>
      <c r="J128" s="10" t="s">
        <v>626</v>
      </c>
      <c r="K128" s="10" t="s">
        <v>479</v>
      </c>
      <c r="L128" s="10" t="s">
        <v>28</v>
      </c>
      <c r="M128" s="12"/>
      <c r="N128" s="10" t="s">
        <v>604</v>
      </c>
      <c r="O128" s="15" t="s">
        <v>605</v>
      </c>
      <c r="P128" s="10" t="s">
        <v>606</v>
      </c>
      <c r="Q128" s="10" t="str">
        <f>VLOOKUP(P128,[1]Sheet4!$F$5:$I$22,2,0)</f>
        <v>ND406</v>
      </c>
      <c r="R128" s="10" t="str">
        <f>VLOOKUP(P128,[1]Sheet4!$F$5:$I$22,4,0)</f>
        <v>ND404</v>
      </c>
      <c r="S128" s="10">
        <v>82</v>
      </c>
      <c r="T128" s="10">
        <v>84</v>
      </c>
      <c r="U128" s="10">
        <v>82</v>
      </c>
      <c r="V128" s="34">
        <v>82.7</v>
      </c>
      <c r="W128" s="10" t="s">
        <v>89</v>
      </c>
      <c r="X128" s="10" t="s">
        <v>870</v>
      </c>
    </row>
    <row r="129" spans="1:24" x14ac:dyDescent="0.25">
      <c r="A129" s="10">
        <v>126</v>
      </c>
      <c r="B129" s="21" t="s">
        <v>738</v>
      </c>
      <c r="C129" s="10" t="s">
        <v>871</v>
      </c>
      <c r="D129" s="22" t="s">
        <v>739</v>
      </c>
      <c r="E129" s="23" t="s">
        <v>740</v>
      </c>
      <c r="F129" s="24" t="str">
        <f t="shared" si="6"/>
        <v xml:space="preserve">NGUYỄN THỊ THU </v>
      </c>
      <c r="G129" s="24" t="str">
        <f t="shared" si="7"/>
        <v>HUYỀN</v>
      </c>
      <c r="H129" s="22" t="s">
        <v>36</v>
      </c>
      <c r="I129" s="32" t="s">
        <v>742</v>
      </c>
      <c r="J129" s="25" t="s">
        <v>741</v>
      </c>
      <c r="K129" s="22" t="s">
        <v>86</v>
      </c>
      <c r="L129" s="22" t="s">
        <v>28</v>
      </c>
      <c r="M129" s="23"/>
      <c r="N129" s="22" t="s">
        <v>604</v>
      </c>
      <c r="O129" s="26" t="s">
        <v>605</v>
      </c>
      <c r="P129" s="22" t="s">
        <v>604</v>
      </c>
      <c r="Q129" s="26" t="s">
        <v>721</v>
      </c>
      <c r="R129" s="26" t="s">
        <v>659</v>
      </c>
      <c r="S129" s="15">
        <v>78</v>
      </c>
      <c r="T129" s="15">
        <v>77</v>
      </c>
      <c r="U129" s="15">
        <v>79</v>
      </c>
      <c r="V129" s="27">
        <f>ROUND(SUM(S129:U129)/3,1)</f>
        <v>78</v>
      </c>
      <c r="W129" s="29" t="s">
        <v>32</v>
      </c>
      <c r="X129" s="10" t="s">
        <v>871</v>
      </c>
    </row>
    <row r="130" spans="1:24" x14ac:dyDescent="0.25">
      <c r="A130" s="10">
        <v>127</v>
      </c>
      <c r="B130" s="11" t="s">
        <v>627</v>
      </c>
      <c r="C130" s="10" t="s">
        <v>872</v>
      </c>
      <c r="D130" s="10" t="s">
        <v>628</v>
      </c>
      <c r="E130" s="12" t="s">
        <v>629</v>
      </c>
      <c r="F130" s="13" t="str">
        <f t="shared" si="6"/>
        <v xml:space="preserve">NGUYỄN THỊ TRÀ </v>
      </c>
      <c r="G130" s="13" t="str">
        <f t="shared" si="7"/>
        <v>MY</v>
      </c>
      <c r="H130" s="10" t="s">
        <v>36</v>
      </c>
      <c r="I130" s="14" t="s">
        <v>630</v>
      </c>
      <c r="J130" s="10" t="s">
        <v>631</v>
      </c>
      <c r="K130" s="10" t="s">
        <v>108</v>
      </c>
      <c r="L130" s="10" t="s">
        <v>28</v>
      </c>
      <c r="M130" s="12"/>
      <c r="N130" s="10" t="s">
        <v>604</v>
      </c>
      <c r="O130" s="15" t="s">
        <v>605</v>
      </c>
      <c r="P130" s="10" t="s">
        <v>632</v>
      </c>
      <c r="Q130" s="10" t="str">
        <f>VLOOKUP(P130,[1]Sheet4!$F$5:$I$22,2,0)</f>
        <v>ND406</v>
      </c>
      <c r="R130" s="10" t="str">
        <f>VLOOKUP(P130,[1]Sheet4!$F$5:$I$22,4,0)</f>
        <v>ND404</v>
      </c>
      <c r="S130" s="10">
        <v>83</v>
      </c>
      <c r="T130" s="10">
        <v>87</v>
      </c>
      <c r="U130" s="10">
        <v>84</v>
      </c>
      <c r="V130" s="34">
        <v>84.7</v>
      </c>
      <c r="W130" s="10" t="s">
        <v>32</v>
      </c>
      <c r="X130" s="10" t="s">
        <v>872</v>
      </c>
    </row>
    <row r="131" spans="1:24" x14ac:dyDescent="0.25">
      <c r="A131" s="10">
        <v>128</v>
      </c>
      <c r="B131" s="11" t="s">
        <v>633</v>
      </c>
      <c r="C131" s="10" t="s">
        <v>873</v>
      </c>
      <c r="D131" s="10" t="s">
        <v>634</v>
      </c>
      <c r="E131" s="12" t="s">
        <v>635</v>
      </c>
      <c r="F131" s="13" t="str">
        <f t="shared" si="6"/>
        <v xml:space="preserve">LÊ THỊ </v>
      </c>
      <c r="G131" s="13" t="str">
        <f t="shared" si="7"/>
        <v>NGUYỆT</v>
      </c>
      <c r="H131" s="10" t="s">
        <v>36</v>
      </c>
      <c r="I131" s="14" t="s">
        <v>636</v>
      </c>
      <c r="J131" s="10" t="s">
        <v>637</v>
      </c>
      <c r="K131" s="10" t="s">
        <v>86</v>
      </c>
      <c r="L131" s="10" t="s">
        <v>28</v>
      </c>
      <c r="M131" s="12"/>
      <c r="N131" s="10" t="s">
        <v>604</v>
      </c>
      <c r="O131" s="15" t="s">
        <v>605</v>
      </c>
      <c r="P131" s="10" t="s">
        <v>632</v>
      </c>
      <c r="Q131" s="10" t="str">
        <f>VLOOKUP(P131,[1]Sheet4!$F$5:$I$22,2,0)</f>
        <v>ND406</v>
      </c>
      <c r="R131" s="10" t="str">
        <f>VLOOKUP(P131,[1]Sheet4!$F$5:$I$22,4,0)</f>
        <v>ND404</v>
      </c>
      <c r="S131" s="10">
        <v>78</v>
      </c>
      <c r="T131" s="10">
        <v>79</v>
      </c>
      <c r="U131" s="10">
        <v>79</v>
      </c>
      <c r="V131" s="34">
        <v>78.7</v>
      </c>
      <c r="W131" s="10" t="s">
        <v>32</v>
      </c>
      <c r="X131" s="10" t="s">
        <v>873</v>
      </c>
    </row>
    <row r="132" spans="1:24" x14ac:dyDescent="0.25">
      <c r="A132" s="10">
        <v>129</v>
      </c>
      <c r="B132" s="11" t="s">
        <v>638</v>
      </c>
      <c r="C132" s="10" t="s">
        <v>874</v>
      </c>
      <c r="D132" s="10" t="s">
        <v>639</v>
      </c>
      <c r="E132" s="12" t="s">
        <v>640</v>
      </c>
      <c r="F132" s="13" t="str">
        <f t="shared" ref="F132:F134" si="8">LEFT(E132,LEN(E132)-LEN(G132))</f>
        <v xml:space="preserve">VŨ THỊ </v>
      </c>
      <c r="G132" s="13" t="str">
        <f t="shared" si="7"/>
        <v>PHƯƠNG</v>
      </c>
      <c r="H132" s="10" t="s">
        <v>36</v>
      </c>
      <c r="I132" s="14" t="s">
        <v>641</v>
      </c>
      <c r="J132" s="10" t="s">
        <v>642</v>
      </c>
      <c r="K132" s="10" t="s">
        <v>75</v>
      </c>
      <c r="L132" s="10" t="s">
        <v>28</v>
      </c>
      <c r="M132" s="12"/>
      <c r="N132" s="10" t="s">
        <v>604</v>
      </c>
      <c r="O132" s="15" t="s">
        <v>605</v>
      </c>
      <c r="P132" s="10" t="s">
        <v>632</v>
      </c>
      <c r="Q132" s="10" t="str">
        <f>VLOOKUP(P132,[1]Sheet4!$F$5:$I$22,2,0)</f>
        <v>ND406</v>
      </c>
      <c r="R132" s="10" t="str">
        <f>VLOOKUP(P132,[1]Sheet4!$F$5:$I$22,4,0)</f>
        <v>ND404</v>
      </c>
      <c r="S132" s="10">
        <v>77</v>
      </c>
      <c r="T132" s="10">
        <v>79</v>
      </c>
      <c r="U132" s="10">
        <v>79</v>
      </c>
      <c r="V132" s="34">
        <v>78.3</v>
      </c>
      <c r="W132" s="10" t="s">
        <v>32</v>
      </c>
      <c r="X132" s="10" t="s">
        <v>874</v>
      </c>
    </row>
    <row r="133" spans="1:24" x14ac:dyDescent="0.25">
      <c r="A133" s="10">
        <v>130</v>
      </c>
      <c r="B133" s="11" t="s">
        <v>643</v>
      </c>
      <c r="C133" s="10" t="s">
        <v>875</v>
      </c>
      <c r="D133" s="10" t="s">
        <v>644</v>
      </c>
      <c r="E133" s="12" t="s">
        <v>645</v>
      </c>
      <c r="F133" s="13" t="str">
        <f t="shared" si="8"/>
        <v xml:space="preserve">HÀ MINH </v>
      </c>
      <c r="G133" s="13" t="str">
        <f t="shared" si="7"/>
        <v>TUẤN</v>
      </c>
      <c r="H133" s="10" t="s">
        <v>24</v>
      </c>
      <c r="I133" s="14" t="s">
        <v>646</v>
      </c>
      <c r="J133" s="10" t="s">
        <v>647</v>
      </c>
      <c r="K133" s="10" t="s">
        <v>150</v>
      </c>
      <c r="L133" s="10" t="s">
        <v>151</v>
      </c>
      <c r="M133" s="12" t="s">
        <v>10</v>
      </c>
      <c r="N133" s="10" t="s">
        <v>604</v>
      </c>
      <c r="O133" s="15" t="s">
        <v>605</v>
      </c>
      <c r="P133" s="10" t="s">
        <v>632</v>
      </c>
      <c r="Q133" s="10" t="str">
        <f>VLOOKUP(P133,[1]Sheet4!$F$5:$I$22,2,0)</f>
        <v>ND406</v>
      </c>
      <c r="R133" s="10" t="str">
        <f>VLOOKUP(P133,[1]Sheet4!$F$5:$I$22,4,0)</f>
        <v>ND404</v>
      </c>
      <c r="S133" s="10">
        <v>77</v>
      </c>
      <c r="T133" s="10">
        <v>75</v>
      </c>
      <c r="U133" s="10">
        <v>78</v>
      </c>
      <c r="V133" s="34">
        <v>76.7</v>
      </c>
      <c r="W133" s="10" t="s">
        <v>32</v>
      </c>
      <c r="X133" s="10" t="s">
        <v>875</v>
      </c>
    </row>
    <row r="134" spans="1:24" x14ac:dyDescent="0.25">
      <c r="A134" s="10">
        <v>131</v>
      </c>
      <c r="B134" s="11" t="s">
        <v>648</v>
      </c>
      <c r="C134" s="10" t="s">
        <v>876</v>
      </c>
      <c r="D134" s="10" t="s">
        <v>649</v>
      </c>
      <c r="E134" s="12" t="s">
        <v>650</v>
      </c>
      <c r="F134" s="13" t="str">
        <f t="shared" si="8"/>
        <v xml:space="preserve">VŨ HẢI </v>
      </c>
      <c r="G134" s="13" t="str">
        <f t="shared" si="7"/>
        <v>YẾN</v>
      </c>
      <c r="H134" s="10" t="s">
        <v>36</v>
      </c>
      <c r="I134" s="14" t="s">
        <v>651</v>
      </c>
      <c r="J134" s="10" t="s">
        <v>652</v>
      </c>
      <c r="K134" s="10" t="s">
        <v>102</v>
      </c>
      <c r="L134" s="10" t="s">
        <v>28</v>
      </c>
      <c r="M134" s="12"/>
      <c r="N134" s="10" t="s">
        <v>604</v>
      </c>
      <c r="O134" s="15" t="s">
        <v>605</v>
      </c>
      <c r="P134" s="10" t="s">
        <v>632</v>
      </c>
      <c r="Q134" s="10" t="str">
        <f>VLOOKUP(P134,[1]Sheet4!$F$5:$I$22,2,0)</f>
        <v>ND406</v>
      </c>
      <c r="R134" s="10" t="str">
        <f>VLOOKUP(P134,[1]Sheet4!$F$5:$I$22,4,0)</f>
        <v>ND404</v>
      </c>
      <c r="S134" s="10">
        <v>75</v>
      </c>
      <c r="T134" s="10">
        <v>77</v>
      </c>
      <c r="U134" s="10">
        <v>78</v>
      </c>
      <c r="V134" s="34">
        <v>76.7</v>
      </c>
      <c r="W134" s="10" t="s">
        <v>89</v>
      </c>
      <c r="X134" s="10" t="s">
        <v>876</v>
      </c>
    </row>
  </sheetData>
  <sortState ref="A4:AA134">
    <sortCondition ref="O4:O134"/>
    <sortCondition ref="G4:G134"/>
    <sortCondition ref="F4:F134"/>
  </sortState>
  <mergeCells count="1">
    <mergeCell ref="A1:X1"/>
  </mergeCells>
  <conditionalFormatting sqref="D181:D19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d2&amp;3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toandaotao</dc:creator>
  <cp:lastModifiedBy>toandaotao</cp:lastModifiedBy>
  <dcterms:created xsi:type="dcterms:W3CDTF">2023-08-30T08:21:46Z</dcterms:created>
  <dcterms:modified xsi:type="dcterms:W3CDTF">2023-09-12T10:27:00Z</dcterms:modified>
</cp:coreProperties>
</file>